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rojekt buxheti 2023\"/>
    </mc:Choice>
  </mc:AlternateContent>
  <xr:revisionPtr revIDLastSave="0" documentId="13_ncr:1_{1B6BF9D6-079B-428C-BF57-4274D7EA1CB6}" xr6:coauthVersionLast="36" xr6:coauthVersionMax="36" xr10:uidLastSave="{00000000-0000-0000-0000-000000000000}"/>
  <bookViews>
    <workbookView xWindow="0" yWindow="0" windowWidth="28800" windowHeight="11505" tabRatio="715" activeTab="4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8"/>
</workbook>
</file>

<file path=xl/calcChain.xml><?xml version="1.0" encoding="utf-8"?>
<calcChain xmlns="http://schemas.openxmlformats.org/spreadsheetml/2006/main">
  <c r="F8" i="15" l="1"/>
  <c r="N8" i="17"/>
  <c r="K8" i="17"/>
  <c r="H8" i="17"/>
  <c r="F48" i="7"/>
  <c r="G48" i="7"/>
  <c r="G11" i="7" s="1"/>
  <c r="F11" i="7"/>
  <c r="E11" i="7"/>
  <c r="D11" i="7"/>
  <c r="G42" i="7"/>
  <c r="F42" i="7"/>
  <c r="E42" i="7"/>
  <c r="I8" i="15" l="1"/>
  <c r="I7" i="15"/>
  <c r="L8" i="17"/>
  <c r="D27" i="4"/>
  <c r="E27" i="4"/>
  <c r="F27" i="4"/>
  <c r="G27" i="4"/>
  <c r="H27" i="4"/>
  <c r="C27" i="4"/>
  <c r="D22" i="4"/>
  <c r="E22" i="4"/>
  <c r="F22" i="4"/>
  <c r="G22" i="4"/>
  <c r="F51" i="7" l="1"/>
  <c r="I50" i="7"/>
  <c r="I49" i="7"/>
  <c r="H48" i="7"/>
  <c r="H51" i="7" s="1"/>
  <c r="G51" i="7"/>
  <c r="E48" i="7"/>
  <c r="E51" i="7" s="1"/>
  <c r="D48" i="7"/>
  <c r="D51" i="7" s="1"/>
  <c r="C48" i="7"/>
  <c r="C51" i="7" s="1"/>
  <c r="E8" i="17" s="1"/>
  <c r="I43" i="7"/>
  <c r="I42" i="7"/>
  <c r="C17" i="7"/>
  <c r="C20" i="7" s="1"/>
  <c r="I48" i="7" l="1"/>
  <c r="I51" i="7" s="1"/>
  <c r="I11" i="4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17" i="7"/>
  <c r="I12" i="7"/>
  <c r="N10" i="17" l="1"/>
  <c r="K10" i="17" l="1"/>
  <c r="H10" i="17" l="1"/>
  <c r="E10" i="17"/>
  <c r="O8" i="17" l="1"/>
  <c r="I8" i="17"/>
  <c r="Q8" i="17" l="1"/>
  <c r="R8" i="17"/>
  <c r="P8" i="17"/>
  <c r="I23" i="4" l="1"/>
  <c r="I24" i="4"/>
  <c r="I25" i="4"/>
  <c r="I29" i="4" l="1"/>
  <c r="I28" i="4"/>
  <c r="I19" i="7"/>
  <c r="I18" i="7"/>
  <c r="G20" i="7"/>
  <c r="H30" i="4"/>
  <c r="C22" i="4" l="1"/>
  <c r="C30" i="4" s="1"/>
  <c r="I20" i="4"/>
  <c r="I21" i="4"/>
  <c r="I19" i="4"/>
  <c r="I10" i="4"/>
  <c r="I18" i="4" s="1"/>
  <c r="E30" i="4"/>
  <c r="F30" i="4"/>
  <c r="G30" i="4"/>
  <c r="D30" i="4"/>
  <c r="I27" i="4" l="1"/>
  <c r="F20" i="7"/>
  <c r="I22" i="4"/>
  <c r="D20" i="7"/>
  <c r="E20" i="7"/>
  <c r="I30" i="4" l="1"/>
  <c r="I11" i="7"/>
  <c r="I17" i="7" s="1"/>
  <c r="I20" i="7" s="1"/>
  <c r="H20" i="7"/>
</calcChain>
</file>

<file path=xl/sharedStrings.xml><?xml version="1.0" encoding="utf-8"?>
<sst xmlns="http://schemas.openxmlformats.org/spreadsheetml/2006/main" count="279" uniqueCount="150">
  <si>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</si>
  <si>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</si>
  <si>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</si>
  <si>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</si>
  <si>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</si>
  <si>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</si>
  <si>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</si>
  <si>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</si>
  <si>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</si>
  <si>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</si>
  <si>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</si>
  <si>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</si>
  <si>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</si>
  <si>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</si>
  <si>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</si>
  <si>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</si>
  <si>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</si>
  <si>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</si>
  <si>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</si>
  <si>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</si>
  <si>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</si>
  <si>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</si>
  <si>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</si>
  <si>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</si>
  <si>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</si>
  <si>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</si>
  <si>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</si>
  <si>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</si>
  <si>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</si>
  <si>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</si>
  <si>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</si>
  <si>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</si>
  <si>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</si>
  <si>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</si>
  <si>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</si>
  <si>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</si>
  <si>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</si>
  <si>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</si>
  <si>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</si>
  <si>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</si>
  <si>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</si>
  <si>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</si>
  <si>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</si>
  <si>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</si>
  <si>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</si>
  <si>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</si>
  <si>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</si>
  <si>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</si>
  <si>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</si>
  <si>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</si>
  <si>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</si>
  <si>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</si>
  <si>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</si>
  <si>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</si>
  <si>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</si>
  <si>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</si>
  <si>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</si>
  <si>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</si>
  <si>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</si>
  <si>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</si>
  <si>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</si>
  <si>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</si>
  <si>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</si>
  <si>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</si>
  <si>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</si>
  <si>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</si>
  <si>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</si>
  <si>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</si>
  <si>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</si>
  <si>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</si>
  <si>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</si>
  <si>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</si>
  <si>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</si>
  <si>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</si>
  <si>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</si>
  <si>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</si>
  <si>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</si>
  <si>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</si>
  <si>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</si>
  <si>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</si>
  <si>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</si>
  <si>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</si>
  <si>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</si>
  <si>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</si>
  <si>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</si>
  <si>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</si>
  <si>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</si>
  <si>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</si>
  <si>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</si>
  <si>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</si>
  <si>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</si>
  <si>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</si>
  <si>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>e</t>
  </si>
  <si>
    <t>të</t>
  </si>
  <si>
    <t>Kontraktuar</t>
  </si>
  <si>
    <t>projektit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</si>
  <si>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</si>
  <si>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</si>
  <si>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</si>
  <si>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</si>
  <si>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>Denis Gjika</t>
  </si>
  <si>
    <t>1013155</t>
  </si>
  <si>
    <t>Akreditimi i programeve dhe institucioneve shendetesore dhe shoqerore</t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</si>
  <si>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</si>
  <si>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</si>
  <si>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</si>
  <si>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</si>
  <si>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>i
vitit paraardhes
Viti   2021</t>
  </si>
  <si>
    <t>Plan Fillestar Viti 2022</t>
  </si>
  <si>
    <t>Plan i Rishikuar Viti 2022</t>
  </si>
  <si>
    <t xml:space="preserve"> Plani I Periudhës Janar-Dhjetor 2022</t>
  </si>
  <si>
    <t xml:space="preserve"> Fakti I Periudhës Janar-Dhjetor   2022</t>
  </si>
  <si>
    <t xml:space="preserve">Emri:         Ada Shahkolli /Nepunes Zbatues </t>
  </si>
  <si>
    <t>Data: 30.01.2023</t>
  </si>
  <si>
    <t>Data:  30.01.2023</t>
  </si>
  <si>
    <t xml:space="preserve"> Plani I Periudhës viti  2022</t>
  </si>
  <si>
    <t>30.01.2023</t>
  </si>
  <si>
    <t xml:space="preserve">Emri:  Ada Shahkolli/ Nepunes Zbatues </t>
  </si>
  <si>
    <t>Janar-Dhjetor  2022</t>
  </si>
  <si>
    <t>i vitit paraardhës
Viti 2021</t>
  </si>
  <si>
    <t>Plan                   Viti 2022</t>
  </si>
  <si>
    <t>Plan Fillestar Janar-Dhjetor  2022</t>
  </si>
  <si>
    <t>Plan i Rishikuar janar-Dhjetor 2022</t>
  </si>
  <si>
    <t xml:space="preserve"> Plani  Periudhës janar-Dhjetor 2022</t>
  </si>
  <si>
    <t xml:space="preserve">
Janar- Dhjetor 2022</t>
  </si>
  <si>
    <t xml:space="preserve">Emri:          Ada Shahkolli/Nepunes Zbatues </t>
  </si>
  <si>
    <t xml:space="preserve">Ada Shahkolli/ Nzbatues </t>
  </si>
  <si>
    <t>Sasia Faktike (sipas vitit 2021)</t>
  </si>
  <si>
    <t>Shpenzimet 
(sipas vitit 2021)</t>
  </si>
  <si>
    <t>Kosto për Njësi (sipas vitit 2021)</t>
  </si>
  <si>
    <t>Sasia (sipas planit të vitit 2022)</t>
  </si>
  <si>
    <t>Shpenzimet 
(sipas planit të vitit 2022)</t>
  </si>
  <si>
    <t>Kosto për Njësi 
(sipas planit të vitit 2022)</t>
  </si>
  <si>
    <t>Sasia (sipas planit të rishikuar të vitit 2022)</t>
  </si>
  <si>
    <t>Shpenzime 
(sipas planit të rishikuar të vitit 2022)</t>
  </si>
  <si>
    <t>Kosto për Njësi 
(sipas planit të rishikuar të vitit 2022)</t>
  </si>
  <si>
    <t xml:space="preserve">Sasia Faktike per Janar-Dhjetor </t>
  </si>
  <si>
    <t>Shpenzimet Faktike  Janar-Dhjetor 2022</t>
  </si>
  <si>
    <t>Kosto për Njësi Faktike në fund të 12-mujorit të vitit 2022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</si>
  <si>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2021</t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</si>
  <si>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2022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</si>
  <si>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2022</t>
    </r>
  </si>
  <si>
    <r>
      <t xml:space="preserve">Niveli faktik Janar-Prill   </t>
    </r>
    <r>
      <rPr>
        <b/>
        <u/>
        <sz val="12"/>
        <rFont val="Times New Roman"/>
        <family val="1"/>
        <charset val="238"/>
      </rPr>
      <t>2022</t>
    </r>
  </si>
  <si>
    <t>Janar-Dhjetor 2022</t>
  </si>
  <si>
    <t xml:space="preserve">Ada Shahkolli /N.Zbatues </t>
  </si>
  <si>
    <t>projektit/2022</t>
  </si>
  <si>
    <t>REALIZIMI PROGRESIV  per Janar- Dhjetor 2022</t>
  </si>
  <si>
    <t xml:space="preserve">Plani i buxhetit viti 2022 ( I rishikuar) </t>
  </si>
  <si>
    <t>REALIZIMI për periudhën e raportimit per janar- Dhjetor 2022</t>
  </si>
  <si>
    <t xml:space="preserve">Ada Shahkolli / N.Zbatues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</si>
</sst>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45">
    <xf numFmtId="0" fontId="0" fillId="0" borderId="0" xfId="0"/>
    <xf numFmtId="0" fontId="49" fillId="0" borderId="0" xfId="0" applyFont="1" applyFill="1"/>
    <xf numFmtId="0" fontId="49" fillId="0" borderId="17" xfId="0" applyFont="1" applyFill="1" applyBorder="1" applyAlignment="1"/>
    <xf numFmtId="0" fontId="49" fillId="0" borderId="18" xfId="0" applyFont="1" applyFill="1" applyBorder="1" applyAlignment="1"/>
    <xf numFmtId="0" fontId="49" fillId="0" borderId="18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50" fillId="0" borderId="15" xfId="0" applyFont="1" applyFill="1" applyBorder="1" applyAlignment="1"/>
    <xf numFmtId="0" fontId="50" fillId="0" borderId="19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165" fontId="50" fillId="0" borderId="0" xfId="0" applyNumberFormat="1" applyFont="1" applyFill="1" applyBorder="1" applyAlignment="1">
      <alignment wrapText="1"/>
    </xf>
    <xf numFmtId="165" fontId="50" fillId="0" borderId="0" xfId="0" applyNumberFormat="1" applyFont="1" applyFill="1" applyBorder="1" applyAlignment="1">
      <alignment horizontal="center"/>
    </xf>
    <xf numFmtId="0" fontId="50" fillId="0" borderId="9" xfId="0" applyFont="1" applyFill="1" applyBorder="1"/>
    <xf numFmtId="0" fontId="49" fillId="0" borderId="9" xfId="0" applyFont="1" applyFill="1" applyBorder="1"/>
    <xf numFmtId="0" fontId="50" fillId="0" borderId="0" xfId="0" applyFont="1" applyFill="1"/>
    <xf numFmtId="49" fontId="50" fillId="0" borderId="21" xfId="0" applyNumberFormat="1" applyFont="1" applyFill="1" applyBorder="1" applyAlignment="1">
      <alignment horizontal="center"/>
    </xf>
    <xf numFmtId="165" fontId="49" fillId="0" borderId="23" xfId="0" applyNumberFormat="1" applyFont="1" applyFill="1" applyBorder="1" applyAlignment="1">
      <alignment horizontal="center"/>
    </xf>
    <xf numFmtId="165" fontId="49" fillId="0" borderId="24" xfId="0" applyNumberFormat="1" applyFont="1" applyFill="1" applyBorder="1" applyAlignment="1">
      <alignment horizontal="center"/>
    </xf>
    <xf numFmtId="165" fontId="50" fillId="0" borderId="32" xfId="0" applyNumberFormat="1" applyFont="1" applyFill="1" applyBorder="1" applyAlignment="1">
      <alignment horizontal="center" vertical="top" wrapText="1"/>
    </xf>
    <xf numFmtId="165" fontId="50" fillId="0" borderId="33" xfId="0" applyNumberFormat="1" applyFont="1" applyFill="1" applyBorder="1" applyAlignment="1">
      <alignment horizontal="center" vertical="top" wrapText="1"/>
    </xf>
    <xf numFmtId="0" fontId="50" fillId="0" borderId="55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horizontal="center"/>
    </xf>
    <xf numFmtId="0" fontId="51" fillId="0" borderId="0" xfId="84" applyFont="1" applyFill="1" applyAlignment="1">
      <alignment vertical="center"/>
    </xf>
    <xf numFmtId="0" fontId="51" fillId="0" borderId="0" xfId="84" applyFont="1" applyFill="1" applyAlignment="1">
      <alignment vertical="center" wrapText="1"/>
    </xf>
    <xf numFmtId="0" fontId="51" fillId="0" borderId="0" xfId="84" applyFont="1" applyFill="1" applyBorder="1" applyAlignment="1">
      <alignment vertical="center" wrapText="1"/>
    </xf>
    <xf numFmtId="0" fontId="51" fillId="0" borderId="0" xfId="84" applyFont="1" applyFill="1" applyBorder="1" applyAlignment="1">
      <alignment vertical="center"/>
    </xf>
    <xf numFmtId="0" fontId="51" fillId="0" borderId="9" xfId="84" applyFont="1" applyFill="1" applyBorder="1" applyAlignment="1">
      <alignment vertical="center" wrapText="1"/>
    </xf>
    <xf numFmtId="0" fontId="51" fillId="0" borderId="46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0" fontId="53" fillId="0" borderId="0" xfId="84" applyFont="1" applyFill="1" applyAlignment="1">
      <alignment vertical="center"/>
    </xf>
    <xf numFmtId="0" fontId="53" fillId="0" borderId="0" xfId="84" applyFont="1" applyFill="1" applyAlignment="1">
      <alignment horizontal="left" vertical="center"/>
    </xf>
    <xf numFmtId="0" fontId="53" fillId="0" borderId="0" xfId="84" applyFont="1" applyFill="1" applyBorder="1" applyAlignment="1">
      <alignment vertical="center"/>
    </xf>
    <xf numFmtId="0" fontId="53" fillId="0" borderId="0" xfId="0" applyFont="1" applyFill="1"/>
    <xf numFmtId="0" fontId="51" fillId="0" borderId="0" xfId="0" applyFont="1" applyFill="1"/>
    <xf numFmtId="3" fontId="51" fillId="0" borderId="52" xfId="0" applyNumberFormat="1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0" fontId="53" fillId="0" borderId="0" xfId="0" applyFont="1" applyFill="1" applyAlignment="1">
      <alignment horizontal="left"/>
    </xf>
    <xf numFmtId="0" fontId="55" fillId="0" borderId="9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>
      <alignment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9" fontId="50" fillId="0" borderId="23" xfId="0" applyNumberFormat="1" applyFont="1" applyFill="1" applyBorder="1" applyAlignment="1">
      <alignment horizontal="center" vertical="center"/>
    </xf>
    <xf numFmtId="49" fontId="50" fillId="0" borderId="24" xfId="0" applyNumberFormat="1" applyFont="1" applyFill="1" applyBorder="1" applyAlignment="1">
      <alignment horizontal="center" vertical="center"/>
    </xf>
    <xf numFmtId="165" fontId="49" fillId="0" borderId="34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0" fillId="0" borderId="43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165" fontId="59" fillId="0" borderId="33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Fill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1" xfId="84" applyFont="1" applyFill="1" applyBorder="1" applyAlignment="1">
      <alignment vertical="center" wrapText="1"/>
    </xf>
    <xf numFmtId="0" fontId="51" fillId="0" borderId="23" xfId="84" applyFont="1" applyFill="1" applyBorder="1" applyAlignment="1">
      <alignment vertical="center" wrapText="1"/>
    </xf>
    <xf numFmtId="0" fontId="51" fillId="0" borderId="20" xfId="84" applyFont="1" applyFill="1" applyBorder="1" applyAlignment="1">
      <alignment vertical="center" wrapText="1"/>
    </xf>
    <xf numFmtId="0" fontId="61" fillId="33" borderId="0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25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62" fillId="0" borderId="18" xfId="0" applyFont="1" applyFill="1" applyBorder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0" fontId="62" fillId="0" borderId="15" xfId="0" applyFont="1" applyFill="1" applyBorder="1" applyAlignment="1">
      <alignment horizontal="center"/>
    </xf>
    <xf numFmtId="0" fontId="63" fillId="0" borderId="58" xfId="0" applyFont="1" applyFill="1" applyBorder="1" applyAlignment="1"/>
    <xf numFmtId="0" fontId="63" fillId="0" borderId="39" xfId="0" applyFont="1" applyFill="1" applyBorder="1" applyAlignment="1"/>
    <xf numFmtId="0" fontId="62" fillId="0" borderId="9" xfId="0" applyFont="1" applyFill="1" applyBorder="1" applyAlignment="1">
      <alignment horizontal="center"/>
    </xf>
    <xf numFmtId="49" fontId="63" fillId="0" borderId="28" xfId="0" applyNumberFormat="1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49" fontId="62" fillId="0" borderId="23" xfId="0" applyNumberFormat="1" applyFont="1" applyFill="1" applyBorder="1" applyAlignment="1">
      <alignment horizontal="center" vertical="center"/>
    </xf>
    <xf numFmtId="49" fontId="62" fillId="0" borderId="24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Fill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/>
    </xf>
    <xf numFmtId="165" fontId="64" fillId="0" borderId="9" xfId="0" applyNumberFormat="1" applyFont="1" applyFill="1" applyBorder="1" applyAlignment="1">
      <alignment horizontal="center"/>
    </xf>
    <xf numFmtId="165" fontId="62" fillId="0" borderId="28" xfId="0" applyNumberFormat="1" applyFont="1" applyFill="1" applyBorder="1" applyAlignment="1">
      <alignment horizontal="center"/>
    </xf>
    <xf numFmtId="165" fontId="63" fillId="0" borderId="9" xfId="0" applyNumberFormat="1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 wrapText="1"/>
    </xf>
    <xf numFmtId="165" fontId="64" fillId="0" borderId="28" xfId="0" applyNumberFormat="1" applyFont="1" applyFill="1" applyBorder="1" applyAlignment="1">
      <alignment horizontal="center"/>
    </xf>
    <xf numFmtId="165" fontId="62" fillId="0" borderId="9" xfId="0" applyNumberFormat="1" applyFont="1" applyFill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Fill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wrapText="1"/>
    </xf>
    <xf numFmtId="165" fontId="62" fillId="0" borderId="0" xfId="0" applyNumberFormat="1" applyFont="1" applyFill="1" applyBorder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9" xfId="0" applyFont="1" applyFill="1" applyBorder="1"/>
    <xf numFmtId="0" fontId="63" fillId="0" borderId="9" xfId="0" applyFont="1" applyFill="1" applyBorder="1"/>
    <xf numFmtId="0" fontId="67" fillId="0" borderId="35" xfId="0" applyFont="1" applyFill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1" fillId="0" borderId="0" xfId="84" applyFont="1" applyFill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0" xfId="0" applyFont="1" applyFill="1"/>
    <xf numFmtId="0" fontId="72" fillId="0" borderId="0" xfId="0" applyFont="1" applyFill="1" applyBorder="1"/>
    <xf numFmtId="0" fontId="72" fillId="0" borderId="0" xfId="0" applyFont="1" applyFill="1"/>
    <xf numFmtId="0" fontId="52" fillId="0" borderId="1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52" fillId="0" borderId="34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/>
    </xf>
    <xf numFmtId="49" fontId="52" fillId="0" borderId="21" xfId="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3" fontId="52" fillId="0" borderId="85" xfId="0" applyNumberFormat="1" applyFont="1" applyFill="1" applyBorder="1" applyAlignment="1">
      <alignment horizontal="center" vertical="center"/>
    </xf>
    <xf numFmtId="3" fontId="52" fillId="0" borderId="23" xfId="0" applyNumberFormat="1" applyFont="1" applyFill="1" applyBorder="1" applyAlignment="1">
      <alignment horizontal="center" vertical="center"/>
    </xf>
    <xf numFmtId="3" fontId="52" fillId="0" borderId="86" xfId="0" applyNumberFormat="1" applyFont="1" applyFill="1" applyBorder="1" applyAlignment="1">
      <alignment horizontal="center" vertical="center"/>
    </xf>
    <xf numFmtId="3" fontId="52" fillId="0" borderId="62" xfId="0" applyNumberFormat="1" applyFont="1" applyFill="1" applyBorder="1" applyAlignment="1">
      <alignment horizontal="center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0" borderId="21" xfId="0" applyNumberFormat="1" applyFont="1" applyFill="1" applyBorder="1" applyAlignment="1">
      <alignment horizontal="center" vertical="center"/>
    </xf>
    <xf numFmtId="3" fontId="52" fillId="0" borderId="24" xfId="0" applyNumberFormat="1" applyFont="1" applyFill="1" applyBorder="1" applyAlignment="1">
      <alignment horizontal="center" vertical="center"/>
    </xf>
    <xf numFmtId="49" fontId="52" fillId="0" borderId="36" xfId="0" applyNumberFormat="1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3" fontId="52" fillId="0" borderId="77" xfId="0" applyNumberFormat="1" applyFont="1" applyFill="1" applyBorder="1" applyAlignment="1">
      <alignment horizontal="center" vertical="center"/>
    </xf>
    <xf numFmtId="3" fontId="52" fillId="0" borderId="30" xfId="0" applyNumberFormat="1" applyFont="1" applyFill="1" applyBorder="1" applyAlignment="1">
      <alignment horizontal="center" vertical="center"/>
    </xf>
    <xf numFmtId="3" fontId="52" fillId="0" borderId="78" xfId="0" applyNumberFormat="1" applyFont="1" applyFill="1" applyBorder="1" applyAlignment="1">
      <alignment horizontal="center" vertical="center"/>
    </xf>
    <xf numFmtId="3" fontId="52" fillId="0" borderId="49" xfId="0" applyNumberFormat="1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center" vertical="center"/>
    </xf>
    <xf numFmtId="3" fontId="52" fillId="0" borderId="42" xfId="0" applyNumberFormat="1" applyFont="1" applyFill="1" applyBorder="1" applyAlignment="1">
      <alignment horizontal="center" vertical="center"/>
    </xf>
    <xf numFmtId="3" fontId="52" fillId="0" borderId="50" xfId="0" applyNumberFormat="1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/>
    </xf>
    <xf numFmtId="0" fontId="52" fillId="0" borderId="30" xfId="0" applyFont="1" applyFill="1" applyBorder="1" applyAlignment="1">
      <alignment horizontal="center"/>
    </xf>
    <xf numFmtId="49" fontId="73" fillId="0" borderId="15" xfId="0" applyNumberFormat="1" applyFont="1" applyFill="1" applyBorder="1" applyAlignment="1">
      <alignment horizontal="center" vertical="center"/>
    </xf>
    <xf numFmtId="0" fontId="74" fillId="0" borderId="0" xfId="0" applyFont="1"/>
    <xf numFmtId="0" fontId="73" fillId="0" borderId="57" xfId="0" applyFont="1" applyFill="1" applyBorder="1" applyAlignment="1">
      <alignment horizontal="center" vertical="center"/>
    </xf>
    <xf numFmtId="3" fontId="73" fillId="0" borderId="15" xfId="0" applyNumberFormat="1" applyFont="1" applyFill="1" applyBorder="1" applyAlignment="1">
      <alignment horizontal="center" vertical="center"/>
    </xf>
    <xf numFmtId="3" fontId="73" fillId="0" borderId="56" xfId="0" applyNumberFormat="1" applyFont="1" applyFill="1" applyBorder="1" applyAlignment="1">
      <alignment horizontal="center" vertical="center"/>
    </xf>
    <xf numFmtId="3" fontId="73" fillId="0" borderId="53" xfId="0" applyNumberFormat="1" applyFont="1" applyFill="1" applyBorder="1" applyAlignment="1">
      <alignment horizontal="center" vertical="center"/>
    </xf>
    <xf numFmtId="3" fontId="73" fillId="0" borderId="9" xfId="0" applyNumberFormat="1" applyFont="1" applyFill="1" applyBorder="1" applyAlignment="1">
      <alignment horizontal="center" vertical="center"/>
    </xf>
    <xf numFmtId="3" fontId="73" fillId="0" borderId="28" xfId="0" applyNumberFormat="1" applyFont="1" applyFill="1" applyBorder="1" applyAlignment="1">
      <alignment horizontal="center" vertical="center"/>
    </xf>
    <xf numFmtId="3" fontId="73" fillId="0" borderId="39" xfId="0" applyNumberFormat="1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Fill="1" applyBorder="1" applyAlignment="1">
      <alignment horizontal="center" vertical="center"/>
    </xf>
    <xf numFmtId="3" fontId="71" fillId="0" borderId="9" xfId="0" applyNumberFormat="1" applyFont="1" applyFill="1" applyBorder="1" applyAlignment="1">
      <alignment horizontal="center" vertical="center"/>
    </xf>
    <xf numFmtId="3" fontId="71" fillId="0" borderId="56" xfId="0" applyNumberFormat="1" applyFont="1" applyFill="1" applyBorder="1" applyAlignment="1">
      <alignment horizontal="center" vertical="center"/>
    </xf>
    <xf numFmtId="3" fontId="71" fillId="0" borderId="15" xfId="0" applyNumberFormat="1" applyFont="1" applyFill="1" applyBorder="1" applyAlignment="1">
      <alignment horizontal="center" vertical="center"/>
    </xf>
    <xf numFmtId="3" fontId="71" fillId="0" borderId="28" xfId="0" applyNumberFormat="1" applyFont="1" applyFill="1" applyBorder="1" applyAlignment="1">
      <alignment horizontal="center" vertical="center"/>
    </xf>
    <xf numFmtId="0" fontId="51" fillId="0" borderId="88" xfId="84" applyFont="1" applyFill="1" applyBorder="1" applyAlignment="1">
      <alignment horizontal="center" vertical="center" wrapText="1"/>
    </xf>
    <xf numFmtId="0" fontId="51" fillId="0" borderId="5" xfId="84" applyFont="1" applyFill="1" applyBorder="1" applyAlignment="1">
      <alignment horizontal="center" vertical="center" wrapText="1"/>
    </xf>
    <xf numFmtId="0" fontId="51" fillId="0" borderId="47" xfId="84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9" fontId="51" fillId="0" borderId="20" xfId="84" applyNumberFormat="1" applyFont="1" applyFill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50" fillId="0" borderId="58" xfId="0" applyFont="1" applyFill="1" applyBorder="1" applyAlignment="1">
      <alignment horizontal="center"/>
    </xf>
    <xf numFmtId="0" fontId="50" fillId="0" borderId="5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50" fillId="0" borderId="64" xfId="0" applyFont="1" applyFill="1" applyBorder="1" applyAlignment="1">
      <alignment horizontal="center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59" xfId="0" applyFont="1" applyFill="1" applyBorder="1" applyAlignment="1">
      <alignment horizontal="center"/>
    </xf>
    <xf numFmtId="0" fontId="50" fillId="0" borderId="6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3" xfId="0" applyFont="1" applyFill="1" applyBorder="1" applyAlignment="1">
      <alignment horizontal="center" vertical="center"/>
    </xf>
    <xf numFmtId="0" fontId="50" fillId="0" borderId="48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39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62" fillId="0" borderId="60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39" xfId="0" applyFont="1" applyFill="1" applyBorder="1" applyAlignment="1">
      <alignment horizontal="center"/>
    </xf>
    <xf numFmtId="0" fontId="52" fillId="0" borderId="40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/>
    </xf>
    <xf numFmtId="0" fontId="52" fillId="0" borderId="73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/>
    </xf>
    <xf numFmtId="0" fontId="52" fillId="0" borderId="49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/>
    </xf>
    <xf numFmtId="0" fontId="70" fillId="0" borderId="16" xfId="0" applyFont="1" applyFill="1" applyBorder="1" applyAlignment="1">
      <alignment horizontal="center"/>
    </xf>
    <xf numFmtId="0" fontId="70" fillId="0" borderId="58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59" xfId="0" applyFont="1" applyFill="1" applyBorder="1" applyAlignment="1">
      <alignment horizontal="center"/>
    </xf>
    <xf numFmtId="0" fontId="52" fillId="0" borderId="64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74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51" fillId="0" borderId="17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51" fillId="0" borderId="49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/>
    </xf>
    <xf numFmtId="0" fontId="51" fillId="0" borderId="52" xfId="0" applyFont="1" applyFill="1" applyBorder="1" applyAlignment="1">
      <alignment horizontal="center"/>
    </xf>
    <xf numFmtId="0" fontId="51" fillId="0" borderId="76" xfId="84" applyFont="1" applyFill="1" applyBorder="1" applyAlignment="1">
      <alignment horizontal="center" vertical="center" wrapText="1"/>
    </xf>
    <xf numFmtId="0" fontId="51" fillId="0" borderId="41" xfId="84" applyFont="1" applyFill="1" applyBorder="1" applyAlignment="1">
      <alignment horizontal="center" vertical="center" wrapText="1"/>
    </xf>
    <xf numFmtId="0" fontId="51" fillId="0" borderId="75" xfId="84" applyFont="1" applyFill="1" applyBorder="1" applyAlignment="1">
      <alignment horizontal="center" vertical="center" wrapText="1"/>
    </xf>
    <xf numFmtId="0" fontId="51" fillId="0" borderId="60" xfId="84" applyFont="1" applyFill="1" applyBorder="1" applyAlignment="1">
      <alignment horizontal="center" vertical="center" wrapText="1"/>
    </xf>
    <xf numFmtId="0" fontId="51" fillId="0" borderId="44" xfId="84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43" xfId="84" applyFont="1" applyFill="1" applyBorder="1" applyAlignment="1">
      <alignment horizontal="center" vertical="center" wrapText="1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8"/>
  <sheetViews>
    <sheetView topLeftCell="A28" zoomScale="118" zoomScaleNormal="118" workbookViewId="0">
      <selection activeCell="B31" sqref="B31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0.5703125" style="1" customWidth="1"/>
    <col min="4" max="4" width="17.140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60" customFormat="1">
      <c r="A1" s="59" t="s">
        <v>0</v>
      </c>
      <c r="D1" s="61"/>
      <c r="E1" s="61"/>
      <c r="F1" s="61"/>
      <c r="G1" s="61"/>
      <c r="H1" s="61"/>
      <c r="I1" s="61"/>
    </row>
    <row r="2" spans="1:9" ht="15.75">
      <c r="A2" s="21"/>
      <c r="B2" s="70"/>
      <c r="C2" s="1" t="s">
        <v>97</v>
      </c>
      <c r="D2" s="13" t="s">
        <v>118</v>
      </c>
    </row>
    <row r="3" spans="1:9" ht="15.75" thickBot="1">
      <c r="I3" s="62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15" t="s">
        <v>98</v>
      </c>
      <c r="C5" s="216"/>
      <c r="D5" s="216"/>
      <c r="E5" s="216"/>
      <c r="F5" s="217"/>
      <c r="G5" s="192" t="s">
        <v>3</v>
      </c>
      <c r="H5" s="210">
        <v>1</v>
      </c>
      <c r="I5" s="212"/>
    </row>
    <row r="6" spans="1:9">
      <c r="A6" s="7"/>
      <c r="B6" s="8"/>
      <c r="C6" s="8"/>
      <c r="D6" s="14"/>
      <c r="E6" s="14"/>
      <c r="F6" s="14"/>
      <c r="G6" s="14"/>
      <c r="H6" s="9"/>
      <c r="I6" s="10"/>
    </row>
    <row r="7" spans="1:9">
      <c r="A7" s="221" t="s">
        <v>4</v>
      </c>
      <c r="B7" s="222"/>
      <c r="C7" s="210" t="s">
        <v>5</v>
      </c>
      <c r="D7" s="211"/>
      <c r="E7" s="211"/>
      <c r="F7" s="211"/>
      <c r="G7" s="211"/>
      <c r="H7" s="211"/>
      <c r="I7" s="212"/>
    </row>
    <row r="8" spans="1:9">
      <c r="A8" s="223"/>
      <c r="B8" s="224"/>
      <c r="C8" s="63" t="s">
        <v>6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4" t="s">
        <v>12</v>
      </c>
    </row>
    <row r="9" spans="1:9" ht="18.75" customHeight="1">
      <c r="A9" s="225"/>
      <c r="B9" s="226"/>
      <c r="C9" s="67" t="s">
        <v>13</v>
      </c>
      <c r="D9" s="67" t="s">
        <v>14</v>
      </c>
      <c r="E9" s="68" t="s">
        <v>15</v>
      </c>
      <c r="F9" s="68" t="s">
        <v>15</v>
      </c>
      <c r="G9" s="227" t="s">
        <v>15</v>
      </c>
      <c r="H9" s="228"/>
      <c r="I9" s="219" t="s">
        <v>16</v>
      </c>
    </row>
    <row r="10" spans="1:9" ht="75" customHeight="1">
      <c r="A10" s="11" t="s">
        <v>17</v>
      </c>
      <c r="B10" s="12" t="s">
        <v>18</v>
      </c>
      <c r="C10" s="85" t="s">
        <v>107</v>
      </c>
      <c r="D10" s="85">
        <v>2022</v>
      </c>
      <c r="E10" s="85" t="s">
        <v>108</v>
      </c>
      <c r="F10" s="85" t="s">
        <v>109</v>
      </c>
      <c r="G10" s="85" t="s">
        <v>115</v>
      </c>
      <c r="H10" s="85" t="s">
        <v>111</v>
      </c>
      <c r="I10" s="220"/>
    </row>
    <row r="11" spans="1:9" ht="15.75">
      <c r="A11" s="22" t="s">
        <v>101</v>
      </c>
      <c r="B11" s="195" t="s">
        <v>99</v>
      </c>
      <c r="C11" s="71">
        <v>0</v>
      </c>
      <c r="D11" s="23">
        <f>D42</f>
        <v>30689</v>
      </c>
      <c r="E11" s="23">
        <f>E42</f>
        <v>30689</v>
      </c>
      <c r="F11" s="23">
        <f>G42</f>
        <v>29049</v>
      </c>
      <c r="G11" s="71">
        <f>G48</f>
        <v>29049</v>
      </c>
      <c r="H11" s="71">
        <v>27444</v>
      </c>
      <c r="I11" s="24">
        <f>H11-G11</f>
        <v>-1605</v>
      </c>
    </row>
    <row r="12" spans="1:9">
      <c r="A12" s="22"/>
      <c r="B12" s="195" t="s">
        <v>19</v>
      </c>
      <c r="C12" s="23"/>
      <c r="D12" s="23"/>
      <c r="E12" s="23"/>
      <c r="F12" s="23"/>
      <c r="G12" s="23"/>
      <c r="H12" s="23"/>
      <c r="I12" s="24">
        <f>H12-G12</f>
        <v>0</v>
      </c>
    </row>
    <row r="13" spans="1:9">
      <c r="A13" s="22"/>
      <c r="B13" s="195"/>
      <c r="C13" s="23"/>
      <c r="D13" s="23"/>
      <c r="E13" s="23"/>
      <c r="F13" s="23"/>
      <c r="G13" s="23"/>
      <c r="H13" s="23"/>
      <c r="I13" s="24"/>
    </row>
    <row r="14" spans="1:9">
      <c r="A14" s="22"/>
      <c r="B14" s="195"/>
      <c r="C14" s="23"/>
      <c r="D14" s="23"/>
      <c r="E14" s="23"/>
      <c r="F14" s="23"/>
      <c r="G14" s="23"/>
      <c r="H14" s="23"/>
      <c r="I14" s="24"/>
    </row>
    <row r="15" spans="1:9">
      <c r="A15" s="22"/>
      <c r="B15" s="195"/>
      <c r="C15" s="23"/>
      <c r="D15" s="23"/>
      <c r="E15" s="23"/>
      <c r="F15" s="23"/>
      <c r="G15" s="23"/>
      <c r="H15" s="23"/>
      <c r="I15" s="24"/>
    </row>
    <row r="16" spans="1:9" ht="15.75" thickBot="1">
      <c r="A16" s="22"/>
      <c r="B16" s="195"/>
      <c r="C16" s="23"/>
      <c r="D16" s="23"/>
      <c r="E16" s="23"/>
      <c r="F16" s="23"/>
      <c r="G16" s="23"/>
      <c r="H16" s="23"/>
      <c r="I16" s="24"/>
    </row>
    <row r="17" spans="1:9" ht="14.25" customHeight="1" thickBot="1">
      <c r="A17" s="213" t="s">
        <v>20</v>
      </c>
      <c r="B17" s="218"/>
      <c r="C17" s="25">
        <f t="shared" ref="C17" si="0">SUM(C11:C16)</f>
        <v>0</v>
      </c>
      <c r="D17" s="25">
        <f t="shared" ref="D17:I17" si="1">SUM(D11:D16)</f>
        <v>30689</v>
      </c>
      <c r="E17" s="25">
        <f t="shared" si="1"/>
        <v>30689</v>
      </c>
      <c r="F17" s="25"/>
      <c r="G17" s="25">
        <f t="shared" si="1"/>
        <v>29049</v>
      </c>
      <c r="H17" s="25">
        <f t="shared" si="1"/>
        <v>27444</v>
      </c>
      <c r="I17" s="26">
        <f t="shared" si="1"/>
        <v>-1605</v>
      </c>
    </row>
    <row r="18" spans="1:9" ht="15" customHeight="1" thickBot="1">
      <c r="A18" s="208" t="s">
        <v>21</v>
      </c>
      <c r="B18" s="209"/>
      <c r="C18" s="128"/>
      <c r="D18" s="127"/>
      <c r="E18" s="127"/>
      <c r="F18" s="127"/>
      <c r="G18" s="127"/>
      <c r="H18" s="128"/>
      <c r="I18" s="72">
        <f>H18-G18</f>
        <v>0</v>
      </c>
    </row>
    <row r="19" spans="1:9" ht="15" customHeight="1" thickBot="1">
      <c r="A19" s="194"/>
      <c r="B19" s="73" t="s">
        <v>22</v>
      </c>
      <c r="C19" s="75"/>
      <c r="D19" s="74"/>
      <c r="E19" s="74"/>
      <c r="F19" s="74"/>
      <c r="G19" s="74"/>
      <c r="H19" s="75"/>
      <c r="I19" s="72">
        <f>H19-G19</f>
        <v>0</v>
      </c>
    </row>
    <row r="20" spans="1:9" ht="15.75" thickBot="1">
      <c r="A20" s="213" t="s">
        <v>23</v>
      </c>
      <c r="B20" s="214"/>
      <c r="C20" s="65">
        <f>C17+C18+C19</f>
        <v>0</v>
      </c>
      <c r="D20" s="65">
        <f t="shared" ref="D20:F20" si="2">D17+D18</f>
        <v>30689</v>
      </c>
      <c r="E20" s="65">
        <f t="shared" si="2"/>
        <v>30689</v>
      </c>
      <c r="F20" s="65">
        <f t="shared" si="2"/>
        <v>0</v>
      </c>
      <c r="G20" s="65">
        <f>G17+G18+G19</f>
        <v>29049</v>
      </c>
      <c r="H20" s="65">
        <f>H17+H18+H19</f>
        <v>27444</v>
      </c>
      <c r="I20" s="69">
        <f>SUM(I17:I19)</f>
        <v>-1605</v>
      </c>
    </row>
    <row r="23" spans="1:9">
      <c r="B23" s="9"/>
      <c r="C23" s="17"/>
      <c r="D23" s="17"/>
      <c r="E23" s="18"/>
      <c r="F23" s="18"/>
      <c r="G23" s="18"/>
      <c r="H23" s="18"/>
    </row>
    <row r="24" spans="1:9" ht="17.25" customHeight="1">
      <c r="A24" s="27"/>
      <c r="B24" s="14"/>
      <c r="D24" s="1"/>
    </row>
    <row r="25" spans="1:9" ht="17.25" customHeight="1">
      <c r="A25" s="27"/>
      <c r="B25" s="229" t="s">
        <v>24</v>
      </c>
      <c r="C25" s="19" t="s">
        <v>117</v>
      </c>
      <c r="D25" s="229" t="s">
        <v>25</v>
      </c>
      <c r="E25" s="229"/>
      <c r="F25" s="193" t="s">
        <v>26</v>
      </c>
      <c r="G25" s="230" t="s">
        <v>100</v>
      </c>
      <c r="H25" s="230"/>
    </row>
    <row r="26" spans="1:9" ht="17.25" customHeight="1">
      <c r="A26" s="27"/>
      <c r="B26" s="229"/>
      <c r="C26" s="20" t="s">
        <v>27</v>
      </c>
      <c r="D26" s="229"/>
      <c r="E26" s="229"/>
      <c r="F26" s="193" t="s">
        <v>27</v>
      </c>
      <c r="G26" s="231"/>
      <c r="H26" s="231"/>
    </row>
    <row r="27" spans="1:9" ht="27" customHeight="1">
      <c r="B27" s="229"/>
      <c r="C27" s="20" t="s">
        <v>116</v>
      </c>
      <c r="D27" s="229"/>
      <c r="E27" s="229"/>
      <c r="F27" s="193" t="s">
        <v>28</v>
      </c>
      <c r="G27" s="231" t="s">
        <v>116</v>
      </c>
      <c r="H27" s="231"/>
    </row>
    <row r="32" spans="1:9">
      <c r="A32" s="59" t="s">
        <v>0</v>
      </c>
      <c r="B32" s="60"/>
      <c r="C32" s="60"/>
      <c r="D32" s="61"/>
      <c r="E32" s="61"/>
      <c r="F32" s="61"/>
      <c r="G32" s="61"/>
      <c r="H32" s="61"/>
      <c r="I32" s="61"/>
    </row>
    <row r="33" spans="1:9" ht="15.75">
      <c r="A33" s="21"/>
      <c r="B33" s="70" t="s">
        <v>97</v>
      </c>
      <c r="D33" s="13" t="s">
        <v>118</v>
      </c>
    </row>
    <row r="34" spans="1:9" ht="15.75" thickBot="1">
      <c r="I34" s="62" t="s">
        <v>1</v>
      </c>
    </row>
    <row r="35" spans="1:9">
      <c r="A35" s="2"/>
      <c r="B35" s="3"/>
      <c r="C35" s="3"/>
      <c r="D35" s="4"/>
      <c r="E35" s="4"/>
      <c r="F35" s="4"/>
      <c r="G35" s="4"/>
      <c r="H35" s="4"/>
      <c r="I35" s="5"/>
    </row>
    <row r="36" spans="1:9" ht="15.75">
      <c r="A36" s="6" t="s">
        <v>2</v>
      </c>
      <c r="B36" s="215" t="s">
        <v>98</v>
      </c>
      <c r="C36" s="216"/>
      <c r="D36" s="216"/>
      <c r="E36" s="216"/>
      <c r="F36" s="217"/>
      <c r="G36" s="192" t="s">
        <v>3</v>
      </c>
      <c r="H36" s="210">
        <v>1</v>
      </c>
      <c r="I36" s="212"/>
    </row>
    <row r="37" spans="1:9">
      <c r="A37" s="7"/>
      <c r="B37" s="8"/>
      <c r="C37" s="8"/>
      <c r="D37" s="14"/>
      <c r="E37" s="14"/>
      <c r="F37" s="14"/>
      <c r="G37" s="14"/>
      <c r="H37" s="9"/>
      <c r="I37" s="10"/>
    </row>
    <row r="38" spans="1:9">
      <c r="A38" s="221" t="s">
        <v>4</v>
      </c>
      <c r="B38" s="222"/>
      <c r="C38" s="210" t="s">
        <v>5</v>
      </c>
      <c r="D38" s="211"/>
      <c r="E38" s="211"/>
      <c r="F38" s="211"/>
      <c r="G38" s="211"/>
      <c r="H38" s="211"/>
      <c r="I38" s="212"/>
    </row>
    <row r="39" spans="1:9">
      <c r="A39" s="223"/>
      <c r="B39" s="224"/>
      <c r="C39" s="63" t="s">
        <v>6</v>
      </c>
      <c r="D39" s="63" t="s">
        <v>7</v>
      </c>
      <c r="E39" s="63" t="s">
        <v>8</v>
      </c>
      <c r="F39" s="63" t="s">
        <v>9</v>
      </c>
      <c r="G39" s="63" t="s">
        <v>10</v>
      </c>
      <c r="H39" s="63" t="s">
        <v>11</v>
      </c>
      <c r="I39" s="64" t="s">
        <v>12</v>
      </c>
    </row>
    <row r="40" spans="1:9">
      <c r="A40" s="225"/>
      <c r="B40" s="226"/>
      <c r="C40" s="67" t="s">
        <v>13</v>
      </c>
      <c r="D40" s="67" t="s">
        <v>14</v>
      </c>
      <c r="E40" s="68" t="s">
        <v>15</v>
      </c>
      <c r="F40" s="68" t="s">
        <v>15</v>
      </c>
      <c r="G40" s="227" t="s">
        <v>15</v>
      </c>
      <c r="H40" s="228"/>
      <c r="I40" s="219" t="s">
        <v>16</v>
      </c>
    </row>
    <row r="41" spans="1:9" ht="42.75">
      <c r="A41" s="11" t="s">
        <v>17</v>
      </c>
      <c r="B41" s="12" t="s">
        <v>18</v>
      </c>
      <c r="C41" s="85" t="s">
        <v>107</v>
      </c>
      <c r="D41" s="85">
        <v>2022</v>
      </c>
      <c r="E41" s="85" t="s">
        <v>108</v>
      </c>
      <c r="F41" s="85" t="s">
        <v>109</v>
      </c>
      <c r="G41" s="85" t="s">
        <v>110</v>
      </c>
      <c r="H41" s="85" t="s">
        <v>111</v>
      </c>
      <c r="I41" s="220"/>
    </row>
    <row r="42" spans="1:9" ht="15.75">
      <c r="A42" s="22" t="s">
        <v>101</v>
      </c>
      <c r="B42" s="195" t="s">
        <v>99</v>
      </c>
      <c r="C42" s="71">
        <v>0</v>
      </c>
      <c r="D42" s="23">
        <v>30689</v>
      </c>
      <c r="E42" s="23">
        <f>'Aneksi nr.2'!E30</f>
        <v>30689</v>
      </c>
      <c r="F42" s="23">
        <f>'Aneksi nr.2'!F30</f>
        <v>29049</v>
      </c>
      <c r="G42" s="71">
        <f>'Aneksi nr.2'!G30</f>
        <v>29049</v>
      </c>
      <c r="H42" s="71">
        <v>27444</v>
      </c>
      <c r="I42" s="24">
        <f>H42-G42</f>
        <v>-1605</v>
      </c>
    </row>
    <row r="43" spans="1:9">
      <c r="A43" s="22"/>
      <c r="B43" s="195"/>
      <c r="C43" s="23"/>
      <c r="D43" s="23"/>
      <c r="E43" s="23"/>
      <c r="F43" s="23"/>
      <c r="G43" s="23"/>
      <c r="H43" s="23"/>
      <c r="I43" s="24">
        <f>H43-G43</f>
        <v>0</v>
      </c>
    </row>
    <row r="44" spans="1:9">
      <c r="A44" s="22"/>
      <c r="B44" s="195"/>
      <c r="C44" s="23"/>
      <c r="D44" s="23"/>
      <c r="E44" s="23"/>
      <c r="F44" s="23"/>
      <c r="G44" s="23"/>
      <c r="H44" s="23"/>
      <c r="I44" s="24"/>
    </row>
    <row r="45" spans="1:9">
      <c r="A45" s="22"/>
      <c r="B45" s="195"/>
      <c r="C45" s="23"/>
      <c r="D45" s="23"/>
      <c r="E45" s="23"/>
      <c r="F45" s="23"/>
      <c r="G45" s="23"/>
      <c r="H45" s="23"/>
      <c r="I45" s="24"/>
    </row>
    <row r="46" spans="1:9">
      <c r="A46" s="22"/>
      <c r="B46" s="195"/>
      <c r="C46" s="23"/>
      <c r="D46" s="23"/>
      <c r="E46" s="23"/>
      <c r="F46" s="23"/>
      <c r="G46" s="23"/>
      <c r="H46" s="23"/>
      <c r="I46" s="24"/>
    </row>
    <row r="47" spans="1:9" ht="15.75" thickBot="1">
      <c r="A47" s="22"/>
      <c r="B47" s="195"/>
      <c r="C47" s="23"/>
      <c r="D47" s="23"/>
      <c r="E47" s="23"/>
      <c r="F47" s="23"/>
      <c r="G47" s="23"/>
      <c r="H47" s="23"/>
      <c r="I47" s="24"/>
    </row>
    <row r="48" spans="1:9" ht="15.75" thickBot="1">
      <c r="A48" s="213" t="s">
        <v>20</v>
      </c>
      <c r="B48" s="218"/>
      <c r="C48" s="25">
        <f t="shared" ref="C48:G48" si="3">SUM(C42:C47)</f>
        <v>0</v>
      </c>
      <c r="D48" s="25">
        <f t="shared" si="3"/>
        <v>30689</v>
      </c>
      <c r="E48" s="25">
        <f t="shared" si="3"/>
        <v>30689</v>
      </c>
      <c r="F48" s="25">
        <f t="shared" si="3"/>
        <v>29049</v>
      </c>
      <c r="G48" s="25">
        <f t="shared" si="3"/>
        <v>29049</v>
      </c>
      <c r="H48" s="25">
        <f t="shared" ref="G48:I48" si="4">SUM(H42:H47)</f>
        <v>27444</v>
      </c>
      <c r="I48" s="26">
        <f t="shared" si="4"/>
        <v>-1605</v>
      </c>
    </row>
    <row r="49" spans="1:9" ht="16.5" thickBot="1">
      <c r="A49" s="208" t="s">
        <v>21</v>
      </c>
      <c r="B49" s="209"/>
      <c r="C49" s="128"/>
      <c r="D49" s="127"/>
      <c r="E49" s="127"/>
      <c r="F49" s="127"/>
      <c r="G49" s="127"/>
      <c r="H49" s="128">
        <v>0</v>
      </c>
      <c r="I49" s="72">
        <f>H49-G49</f>
        <v>0</v>
      </c>
    </row>
    <row r="50" spans="1:9" ht="16.5" thickBot="1">
      <c r="A50" s="194"/>
      <c r="B50" s="73" t="s">
        <v>22</v>
      </c>
      <c r="C50" s="75"/>
      <c r="D50" s="74"/>
      <c r="E50" s="74"/>
      <c r="F50" s="74"/>
      <c r="G50" s="74"/>
      <c r="H50" s="75"/>
      <c r="I50" s="72">
        <f>H50-G50</f>
        <v>0</v>
      </c>
    </row>
    <row r="51" spans="1:9" ht="15.75" thickBot="1">
      <c r="A51" s="213" t="s">
        <v>23</v>
      </c>
      <c r="B51" s="214"/>
      <c r="C51" s="65">
        <f>C48+C49+C50</f>
        <v>0</v>
      </c>
      <c r="D51" s="65">
        <f t="shared" ref="D51:F51" si="5">D48+D49</f>
        <v>30689</v>
      </c>
      <c r="E51" s="65">
        <f t="shared" si="5"/>
        <v>30689</v>
      </c>
      <c r="F51" s="65">
        <f t="shared" si="5"/>
        <v>29049</v>
      </c>
      <c r="G51" s="65">
        <f>G48+G49+G50</f>
        <v>29049</v>
      </c>
      <c r="H51" s="65">
        <f>H48+H49+H50</f>
        <v>27444</v>
      </c>
      <c r="I51" s="69">
        <f>SUM(I48:I50)</f>
        <v>-1605</v>
      </c>
    </row>
    <row r="54" spans="1:9">
      <c r="B54" s="9"/>
      <c r="C54" s="17"/>
      <c r="D54" s="17"/>
      <c r="E54" s="18"/>
      <c r="F54" s="18"/>
      <c r="G54" s="18"/>
      <c r="H54" s="18"/>
    </row>
    <row r="55" spans="1:9">
      <c r="A55" s="27"/>
      <c r="B55" s="14"/>
      <c r="D55" s="1"/>
    </row>
    <row r="56" spans="1:9">
      <c r="A56" s="27"/>
      <c r="B56" s="229" t="s">
        <v>24</v>
      </c>
      <c r="C56" s="19" t="s">
        <v>112</v>
      </c>
      <c r="D56" s="229" t="s">
        <v>25</v>
      </c>
      <c r="E56" s="229"/>
      <c r="F56" s="193" t="s">
        <v>26</v>
      </c>
      <c r="G56" s="230" t="s">
        <v>100</v>
      </c>
      <c r="H56" s="230"/>
    </row>
    <row r="57" spans="1:9">
      <c r="A57" s="27"/>
      <c r="B57" s="229"/>
      <c r="C57" s="20" t="s">
        <v>27</v>
      </c>
      <c r="D57" s="229"/>
      <c r="E57" s="229"/>
      <c r="F57" s="193" t="s">
        <v>27</v>
      </c>
      <c r="G57" s="231"/>
      <c r="H57" s="231"/>
    </row>
    <row r="58" spans="1:9">
      <c r="B58" s="229"/>
      <c r="C58" s="20" t="s">
        <v>113</v>
      </c>
      <c r="D58" s="229"/>
      <c r="E58" s="229"/>
      <c r="F58" s="193" t="s">
        <v>28</v>
      </c>
      <c r="G58" s="231" t="s">
        <v>114</v>
      </c>
      <c r="H58" s="231"/>
    </row>
  </sheetData>
  <mergeCells count="28">
    <mergeCell ref="G56:H56"/>
    <mergeCell ref="G57:H57"/>
    <mergeCell ref="G58:H58"/>
    <mergeCell ref="A48:B48"/>
    <mergeCell ref="A49:B49"/>
    <mergeCell ref="A51:B51"/>
    <mergeCell ref="B56:B58"/>
    <mergeCell ref="D56:E58"/>
    <mergeCell ref="B36:F36"/>
    <mergeCell ref="H36:I36"/>
    <mergeCell ref="A38:B40"/>
    <mergeCell ref="C38:I38"/>
    <mergeCell ref="G40:H40"/>
    <mergeCell ref="I40:I41"/>
    <mergeCell ref="B25:B27"/>
    <mergeCell ref="D25:E27"/>
    <mergeCell ref="G25:H25"/>
    <mergeCell ref="G26:H26"/>
    <mergeCell ref="G27:H27"/>
    <mergeCell ref="A18:B18"/>
    <mergeCell ref="C7:I7"/>
    <mergeCell ref="A20:B20"/>
    <mergeCell ref="B5:F5"/>
    <mergeCell ref="A17:B17"/>
    <mergeCell ref="I9:I10"/>
    <mergeCell ref="H5:I5"/>
    <mergeCell ref="A7:B9"/>
    <mergeCell ref="G9:H9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topLeftCell="A25" zoomScale="142" zoomScaleNormal="142" workbookViewId="0">
      <selection activeCell="B34" sqref="B34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60" customFormat="1">
      <c r="A2" s="66" t="s">
        <v>29</v>
      </c>
      <c r="D2" s="61"/>
      <c r="E2" s="61"/>
      <c r="F2" s="61"/>
      <c r="G2" s="61"/>
      <c r="H2" s="61"/>
      <c r="I2" s="61"/>
    </row>
    <row r="3" spans="1:9" ht="15.75" thickBot="1">
      <c r="A3" s="86"/>
      <c r="B3" s="87"/>
      <c r="C3" s="87"/>
      <c r="D3" s="86" t="s">
        <v>97</v>
      </c>
      <c r="E3" s="86"/>
      <c r="F3" s="88" t="s">
        <v>118</v>
      </c>
      <c r="G3" s="86"/>
      <c r="H3" s="88"/>
      <c r="I3" s="89" t="s">
        <v>1</v>
      </c>
    </row>
    <row r="4" spans="1:9">
      <c r="A4" s="90"/>
      <c r="B4" s="91"/>
      <c r="C4" s="91"/>
      <c r="D4" s="92"/>
      <c r="E4" s="92"/>
      <c r="F4" s="93"/>
      <c r="G4" s="93"/>
      <c r="H4" s="94"/>
      <c r="I4" s="95"/>
    </row>
    <row r="5" spans="1:9" ht="16.5" customHeight="1">
      <c r="A5" s="96" t="s">
        <v>2</v>
      </c>
      <c r="B5" s="232">
        <v>1013155</v>
      </c>
      <c r="C5" s="233"/>
      <c r="D5" s="97"/>
      <c r="E5" s="97"/>
      <c r="F5" s="97"/>
      <c r="G5" s="98"/>
      <c r="H5" s="99" t="s">
        <v>3</v>
      </c>
      <c r="I5" s="100" t="s">
        <v>30</v>
      </c>
    </row>
    <row r="6" spans="1:9" ht="18" customHeight="1">
      <c r="A6" s="96" t="s">
        <v>31</v>
      </c>
      <c r="B6" s="101" t="s">
        <v>99</v>
      </c>
      <c r="C6" s="232"/>
      <c r="D6" s="233"/>
      <c r="E6" s="233"/>
      <c r="F6" s="233"/>
      <c r="G6" s="234"/>
      <c r="H6" s="99" t="s">
        <v>32</v>
      </c>
      <c r="I6" s="100" t="s">
        <v>33</v>
      </c>
    </row>
    <row r="7" spans="1:9" s="15" customFormat="1">
      <c r="A7" s="241" t="s">
        <v>34</v>
      </c>
      <c r="B7" s="253" t="s">
        <v>18</v>
      </c>
      <c r="C7" s="102" t="s">
        <v>6</v>
      </c>
      <c r="D7" s="102" t="s">
        <v>7</v>
      </c>
      <c r="E7" s="102" t="s">
        <v>8</v>
      </c>
      <c r="F7" s="102" t="s">
        <v>9</v>
      </c>
      <c r="G7" s="102" t="s">
        <v>10</v>
      </c>
      <c r="H7" s="102" t="s">
        <v>11</v>
      </c>
      <c r="I7" s="103" t="s">
        <v>12</v>
      </c>
    </row>
    <row r="8" spans="1:9" s="16" customFormat="1">
      <c r="A8" s="242"/>
      <c r="B8" s="254"/>
      <c r="C8" s="197" t="s">
        <v>13</v>
      </c>
      <c r="D8" s="197" t="s">
        <v>14</v>
      </c>
      <c r="E8" s="197" t="s">
        <v>15</v>
      </c>
      <c r="F8" s="197" t="s">
        <v>15</v>
      </c>
      <c r="G8" s="197" t="s">
        <v>15</v>
      </c>
      <c r="H8" s="197" t="s">
        <v>13</v>
      </c>
      <c r="I8" s="247" t="s">
        <v>16</v>
      </c>
    </row>
    <row r="9" spans="1:9" s="16" customFormat="1" ht="36">
      <c r="A9" s="243"/>
      <c r="B9" s="255"/>
      <c r="C9" s="199" t="s">
        <v>119</v>
      </c>
      <c r="D9" s="199" t="s">
        <v>120</v>
      </c>
      <c r="E9" s="199" t="s">
        <v>121</v>
      </c>
      <c r="F9" s="199" t="s">
        <v>122</v>
      </c>
      <c r="G9" s="199" t="s">
        <v>123</v>
      </c>
      <c r="H9" s="199" t="s">
        <v>124</v>
      </c>
      <c r="I9" s="248"/>
    </row>
    <row r="10" spans="1:9">
      <c r="A10" s="104">
        <v>600</v>
      </c>
      <c r="B10" s="105" t="s">
        <v>35</v>
      </c>
      <c r="C10" s="106"/>
      <c r="D10" s="106">
        <v>21024</v>
      </c>
      <c r="E10" s="106">
        <v>21024</v>
      </c>
      <c r="F10" s="106">
        <v>19574</v>
      </c>
      <c r="G10" s="106">
        <v>19574</v>
      </c>
      <c r="H10" s="106">
        <v>19163</v>
      </c>
      <c r="I10" s="107">
        <f>H10-G10</f>
        <v>-411</v>
      </c>
    </row>
    <row r="11" spans="1:9">
      <c r="A11" s="104">
        <v>601</v>
      </c>
      <c r="B11" s="105" t="s">
        <v>36</v>
      </c>
      <c r="C11" s="106"/>
      <c r="D11" s="106">
        <v>3792</v>
      </c>
      <c r="E11" s="106">
        <v>3792</v>
      </c>
      <c r="F11" s="106">
        <v>3292</v>
      </c>
      <c r="G11" s="106">
        <v>3292</v>
      </c>
      <c r="H11" s="106">
        <v>3069</v>
      </c>
      <c r="I11" s="107">
        <f t="shared" ref="I11:I17" si="0">H11-G11</f>
        <v>-223</v>
      </c>
    </row>
    <row r="12" spans="1:9">
      <c r="A12" s="104">
        <v>602</v>
      </c>
      <c r="B12" s="105" t="s">
        <v>37</v>
      </c>
      <c r="C12" s="106"/>
      <c r="D12" s="106">
        <v>5602</v>
      </c>
      <c r="E12" s="106">
        <v>5602</v>
      </c>
      <c r="F12" s="106">
        <v>5602</v>
      </c>
      <c r="G12" s="106">
        <v>5602</v>
      </c>
      <c r="H12" s="106">
        <v>4631</v>
      </c>
      <c r="I12" s="107">
        <f t="shared" si="0"/>
        <v>-971</v>
      </c>
    </row>
    <row r="13" spans="1:9">
      <c r="A13" s="104">
        <v>603</v>
      </c>
      <c r="B13" s="105" t="s">
        <v>38</v>
      </c>
      <c r="C13" s="106"/>
      <c r="D13" s="106"/>
      <c r="E13" s="106"/>
      <c r="F13" s="106"/>
      <c r="G13" s="106"/>
      <c r="H13" s="106"/>
      <c r="I13" s="107">
        <f t="shared" si="0"/>
        <v>0</v>
      </c>
    </row>
    <row r="14" spans="1:9">
      <c r="A14" s="104">
        <v>604</v>
      </c>
      <c r="B14" s="105" t="s">
        <v>39</v>
      </c>
      <c r="C14" s="106"/>
      <c r="D14" s="106"/>
      <c r="E14" s="106"/>
      <c r="F14" s="106"/>
      <c r="G14" s="106"/>
      <c r="H14" s="106"/>
      <c r="I14" s="107">
        <f t="shared" si="0"/>
        <v>0</v>
      </c>
    </row>
    <row r="15" spans="1:9">
      <c r="A15" s="104">
        <v>605</v>
      </c>
      <c r="B15" s="105" t="s">
        <v>40</v>
      </c>
      <c r="C15" s="106"/>
      <c r="D15" s="106"/>
      <c r="E15" s="106"/>
      <c r="F15" s="106"/>
      <c r="G15" s="106"/>
      <c r="H15" s="106"/>
      <c r="I15" s="107">
        <f t="shared" si="0"/>
        <v>0</v>
      </c>
    </row>
    <row r="16" spans="1:9">
      <c r="A16" s="104">
        <v>606</v>
      </c>
      <c r="B16" s="105" t="s">
        <v>41</v>
      </c>
      <c r="C16" s="106"/>
      <c r="D16" s="106"/>
      <c r="E16" s="106"/>
      <c r="F16" s="106"/>
      <c r="G16" s="106"/>
      <c r="H16" s="106"/>
      <c r="I16" s="107">
        <f t="shared" si="0"/>
        <v>0</v>
      </c>
    </row>
    <row r="17" spans="1:9">
      <c r="A17" s="104">
        <v>606</v>
      </c>
      <c r="B17" s="105" t="s">
        <v>19</v>
      </c>
      <c r="C17" s="106"/>
      <c r="D17" s="106">
        <v>271</v>
      </c>
      <c r="E17" s="106">
        <v>271</v>
      </c>
      <c r="F17" s="106">
        <v>581</v>
      </c>
      <c r="G17" s="106">
        <v>581</v>
      </c>
      <c r="H17" s="106">
        <v>581</v>
      </c>
      <c r="I17" s="107">
        <f t="shared" si="0"/>
        <v>0</v>
      </c>
    </row>
    <row r="18" spans="1:9">
      <c r="A18" s="108" t="s">
        <v>42</v>
      </c>
      <c r="B18" s="109" t="s">
        <v>43</v>
      </c>
      <c r="C18" s="110">
        <f>SUM(C10:C17)</f>
        <v>0</v>
      </c>
      <c r="D18" s="110">
        <f t="shared" ref="D18:H18" si="1">SUM(D10:D17)</f>
        <v>30689</v>
      </c>
      <c r="E18" s="110">
        <f t="shared" si="1"/>
        <v>30689</v>
      </c>
      <c r="F18" s="110">
        <f t="shared" si="1"/>
        <v>29049</v>
      </c>
      <c r="G18" s="110">
        <f t="shared" si="1"/>
        <v>29049</v>
      </c>
      <c r="H18" s="110">
        <f t="shared" si="1"/>
        <v>27444</v>
      </c>
      <c r="I18" s="111">
        <f>SUM(I10:I17)</f>
        <v>-1605</v>
      </c>
    </row>
    <row r="19" spans="1:9">
      <c r="A19" s="104">
        <v>230</v>
      </c>
      <c r="B19" s="105" t="s">
        <v>44</v>
      </c>
      <c r="C19" s="112"/>
      <c r="D19" s="112"/>
      <c r="E19" s="112"/>
      <c r="F19" s="112"/>
      <c r="G19" s="112"/>
      <c r="H19" s="112"/>
      <c r="I19" s="107">
        <f>H19-G19</f>
        <v>0</v>
      </c>
    </row>
    <row r="20" spans="1:9">
      <c r="A20" s="104">
        <v>231</v>
      </c>
      <c r="B20" s="105" t="s">
        <v>45</v>
      </c>
      <c r="C20" s="112"/>
      <c r="D20" s="112"/>
      <c r="E20" s="112"/>
      <c r="F20" s="112"/>
      <c r="G20" s="112"/>
      <c r="H20" s="112"/>
      <c r="I20" s="107">
        <f>H20-G20</f>
        <v>0</v>
      </c>
    </row>
    <row r="21" spans="1:9">
      <c r="A21" s="104">
        <v>232</v>
      </c>
      <c r="B21" s="105" t="s">
        <v>46</v>
      </c>
      <c r="C21" s="112"/>
      <c r="D21" s="112"/>
      <c r="E21" s="112"/>
      <c r="F21" s="112"/>
      <c r="G21" s="112"/>
      <c r="H21" s="112"/>
      <c r="I21" s="107">
        <f>H21-G21</f>
        <v>0</v>
      </c>
    </row>
    <row r="22" spans="1:9">
      <c r="A22" s="108" t="s">
        <v>47</v>
      </c>
      <c r="B22" s="113" t="s">
        <v>48</v>
      </c>
      <c r="C22" s="110">
        <f>SUM(C19:C21)</f>
        <v>0</v>
      </c>
      <c r="D22" s="110">
        <f t="shared" ref="D22:G22" si="2">SUM(D19:D21)</f>
        <v>0</v>
      </c>
      <c r="E22" s="110">
        <f t="shared" si="2"/>
        <v>0</v>
      </c>
      <c r="F22" s="110">
        <f t="shared" si="2"/>
        <v>0</v>
      </c>
      <c r="G22" s="110">
        <f t="shared" si="2"/>
        <v>0</v>
      </c>
      <c r="H22" s="110">
        <v>0</v>
      </c>
      <c r="I22" s="114">
        <f t="shared" ref="I22" si="3">SUM(I19:I21)</f>
        <v>0</v>
      </c>
    </row>
    <row r="23" spans="1:9">
      <c r="A23" s="104">
        <v>230</v>
      </c>
      <c r="B23" s="105" t="s">
        <v>44</v>
      </c>
      <c r="C23" s="110"/>
      <c r="D23" s="110"/>
      <c r="E23" s="110"/>
      <c r="F23" s="110"/>
      <c r="G23" s="110"/>
      <c r="H23" s="110"/>
      <c r="I23" s="114">
        <f>H23-G23</f>
        <v>0</v>
      </c>
    </row>
    <row r="24" spans="1:9">
      <c r="A24" s="104">
        <v>231</v>
      </c>
      <c r="B24" s="105" t="s">
        <v>45</v>
      </c>
      <c r="C24" s="110"/>
      <c r="D24" s="110"/>
      <c r="E24" s="110"/>
      <c r="F24" s="110"/>
      <c r="G24" s="110"/>
      <c r="H24" s="110"/>
      <c r="I24" s="114">
        <f>H24-G24</f>
        <v>0</v>
      </c>
    </row>
    <row r="25" spans="1:9">
      <c r="A25" s="104">
        <v>232</v>
      </c>
      <c r="B25" s="105" t="s">
        <v>46</v>
      </c>
      <c r="C25" s="110"/>
      <c r="D25" s="110"/>
      <c r="E25" s="110"/>
      <c r="F25" s="110"/>
      <c r="G25" s="110"/>
      <c r="H25" s="110"/>
      <c r="I25" s="114">
        <f>H25-G25</f>
        <v>0</v>
      </c>
    </row>
    <row r="26" spans="1:9">
      <c r="A26" s="108" t="s">
        <v>49</v>
      </c>
      <c r="B26" s="113" t="s">
        <v>50</v>
      </c>
      <c r="C26" s="110"/>
      <c r="D26" s="110"/>
      <c r="E26" s="110"/>
      <c r="F26" s="110"/>
      <c r="G26" s="110"/>
      <c r="H26" s="110"/>
      <c r="I26" s="114">
        <v>0</v>
      </c>
    </row>
    <row r="27" spans="1:9" ht="17.25" customHeight="1" thickBot="1">
      <c r="A27" s="108" t="s">
        <v>51</v>
      </c>
      <c r="B27" s="198" t="s">
        <v>52</v>
      </c>
      <c r="C27" s="115">
        <f>C22+C26</f>
        <v>0</v>
      </c>
      <c r="D27" s="115">
        <f t="shared" ref="D27:H27" si="4">D22+D26</f>
        <v>0</v>
      </c>
      <c r="E27" s="115">
        <f t="shared" si="4"/>
        <v>0</v>
      </c>
      <c r="F27" s="115">
        <f t="shared" si="4"/>
        <v>0</v>
      </c>
      <c r="G27" s="115">
        <f t="shared" si="4"/>
        <v>0</v>
      </c>
      <c r="H27" s="115">
        <f t="shared" si="4"/>
        <v>0</v>
      </c>
      <c r="I27" s="114">
        <f>H27-G27</f>
        <v>0</v>
      </c>
    </row>
    <row r="28" spans="1:9" ht="16.5" thickBot="1">
      <c r="A28" s="249" t="s">
        <v>21</v>
      </c>
      <c r="B28" s="250"/>
      <c r="C28" s="129"/>
      <c r="D28" s="127"/>
      <c r="E28" s="127"/>
      <c r="F28" s="127"/>
      <c r="G28" s="127"/>
      <c r="H28" s="116"/>
      <c r="I28" s="117">
        <f t="shared" ref="I28:I29" si="5">H28-G28</f>
        <v>0</v>
      </c>
    </row>
    <row r="29" spans="1:9" ht="15.75" thickBot="1">
      <c r="A29" s="196"/>
      <c r="B29" s="118" t="s">
        <v>22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17">
        <f t="shared" si="5"/>
        <v>0</v>
      </c>
    </row>
    <row r="30" spans="1:9" ht="18.75" customHeight="1" thickBot="1">
      <c r="A30" s="251" t="s">
        <v>53</v>
      </c>
      <c r="B30" s="252"/>
      <c r="C30" s="119">
        <f>C18+C27+C28+C29</f>
        <v>0</v>
      </c>
      <c r="D30" s="119">
        <f t="shared" ref="D30:H30" si="6">D18+D27+D28+D29</f>
        <v>30689</v>
      </c>
      <c r="E30" s="119">
        <f t="shared" si="6"/>
        <v>30689</v>
      </c>
      <c r="F30" s="119">
        <f t="shared" si="6"/>
        <v>29049</v>
      </c>
      <c r="G30" s="119">
        <f t="shared" si="6"/>
        <v>29049</v>
      </c>
      <c r="H30" s="119">
        <f t="shared" si="6"/>
        <v>27444</v>
      </c>
      <c r="I30" s="119">
        <f>I18+I27+I28+I29</f>
        <v>-1605</v>
      </c>
    </row>
    <row r="31" spans="1:9" ht="23.25" customHeight="1">
      <c r="A31" s="86"/>
      <c r="B31" s="120"/>
      <c r="C31" s="120"/>
      <c r="D31" s="121"/>
      <c r="E31" s="121"/>
      <c r="F31" s="121"/>
      <c r="G31" s="121"/>
      <c r="H31" s="122"/>
      <c r="I31" s="121"/>
    </row>
    <row r="32" spans="1:9" ht="11.25" customHeight="1">
      <c r="A32" s="86"/>
      <c r="B32" s="120"/>
      <c r="C32" s="120"/>
      <c r="D32" s="121"/>
      <c r="E32" s="121"/>
      <c r="F32" s="121"/>
      <c r="G32" s="121"/>
      <c r="H32" s="121"/>
      <c r="I32" s="121"/>
    </row>
    <row r="33" spans="1:9">
      <c r="A33" s="123"/>
      <c r="B33" s="124"/>
      <c r="C33" s="124"/>
      <c r="D33" s="123"/>
      <c r="E33" s="123"/>
      <c r="F33" s="123"/>
      <c r="G33" s="123"/>
      <c r="H33" s="123"/>
      <c r="I33" s="123"/>
    </row>
    <row r="34" spans="1:9" ht="23.25" customHeight="1">
      <c r="A34" s="244" t="s">
        <v>24</v>
      </c>
      <c r="B34" s="125" t="s">
        <v>125</v>
      </c>
      <c r="C34" s="235" t="s">
        <v>25</v>
      </c>
      <c r="D34" s="236"/>
      <c r="E34" s="101" t="s">
        <v>26</v>
      </c>
      <c r="F34" s="256" t="s">
        <v>100</v>
      </c>
      <c r="G34" s="257"/>
      <c r="H34" s="88"/>
      <c r="I34" s="88"/>
    </row>
    <row r="35" spans="1:9" ht="19.5" customHeight="1">
      <c r="A35" s="245"/>
      <c r="B35" s="126" t="s">
        <v>27</v>
      </c>
      <c r="C35" s="237"/>
      <c r="D35" s="238"/>
      <c r="E35" s="101" t="s">
        <v>27</v>
      </c>
      <c r="F35" s="232"/>
      <c r="G35" s="234"/>
      <c r="H35" s="88"/>
      <c r="I35" s="88"/>
    </row>
    <row r="36" spans="1:9" ht="34.5" customHeight="1">
      <c r="A36" s="246"/>
      <c r="B36" s="126" t="s">
        <v>113</v>
      </c>
      <c r="C36" s="239"/>
      <c r="D36" s="240"/>
      <c r="E36" s="101" t="s">
        <v>28</v>
      </c>
      <c r="F36" s="232" t="s">
        <v>116</v>
      </c>
      <c r="G36" s="234"/>
      <c r="H36" s="88"/>
      <c r="I36" s="88"/>
    </row>
  </sheetData>
  <mergeCells count="12">
    <mergeCell ref="I8:I9"/>
    <mergeCell ref="A28:B28"/>
    <mergeCell ref="A30:B30"/>
    <mergeCell ref="B7:B9"/>
    <mergeCell ref="F34:G34"/>
    <mergeCell ref="C6:G6"/>
    <mergeCell ref="B5:C5"/>
    <mergeCell ref="F36:G36"/>
    <mergeCell ref="C34:D36"/>
    <mergeCell ref="A7:A9"/>
    <mergeCell ref="A34:A36"/>
    <mergeCell ref="F35:G35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workbookViewId="0">
      <selection activeCell="H18" sqref="H18:I18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8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21"/>
    </row>
    <row r="2" spans="1:19" ht="15.75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6"/>
      <c r="Q2" s="136"/>
      <c r="R2" s="136"/>
      <c r="S2" s="39"/>
    </row>
    <row r="3" spans="1:19" ht="15.75">
      <c r="A3" s="137" t="s">
        <v>31</v>
      </c>
      <c r="B3" s="137" t="s">
        <v>99</v>
      </c>
      <c r="C3" s="138" t="s">
        <v>55</v>
      </c>
      <c r="D3" s="138">
        <v>1013155</v>
      </c>
      <c r="E3" s="139"/>
      <c r="F3" s="140" t="s">
        <v>118</v>
      </c>
      <c r="G3" s="140"/>
      <c r="H3" s="140"/>
      <c r="I3" s="140"/>
      <c r="J3" s="140"/>
      <c r="K3" s="141"/>
      <c r="L3" s="141"/>
      <c r="M3" s="141"/>
      <c r="N3" s="141"/>
      <c r="O3" s="134"/>
      <c r="P3" s="142"/>
      <c r="Q3" s="134"/>
      <c r="R3" s="134"/>
      <c r="S3" s="40"/>
    </row>
    <row r="4" spans="1:19" ht="16.5" thickBot="1">
      <c r="A4" s="284"/>
      <c r="B4" s="285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40"/>
    </row>
    <row r="5" spans="1:19" ht="13.5" thickBot="1">
      <c r="A5" s="143"/>
      <c r="B5" s="144"/>
      <c r="C5" s="144"/>
      <c r="D5" s="144"/>
      <c r="E5" s="144"/>
      <c r="F5" s="144" t="s">
        <v>56</v>
      </c>
      <c r="G5" s="144"/>
      <c r="H5" s="144"/>
      <c r="I5" s="144" t="s">
        <v>57</v>
      </c>
      <c r="J5" s="144"/>
      <c r="K5" s="144"/>
      <c r="L5" s="144" t="s">
        <v>58</v>
      </c>
      <c r="M5" s="145"/>
      <c r="N5" s="145"/>
      <c r="O5" s="145" t="s">
        <v>59</v>
      </c>
      <c r="P5" s="286" t="s">
        <v>60</v>
      </c>
      <c r="Q5" s="287"/>
      <c r="R5" s="288"/>
      <c r="S5" s="289" t="s">
        <v>61</v>
      </c>
    </row>
    <row r="6" spans="1:19">
      <c r="A6" s="258" t="s">
        <v>62</v>
      </c>
      <c r="B6" s="292" t="s">
        <v>63</v>
      </c>
      <c r="C6" s="294" t="s">
        <v>64</v>
      </c>
      <c r="D6" s="265" t="s">
        <v>127</v>
      </c>
      <c r="E6" s="261" t="s">
        <v>128</v>
      </c>
      <c r="F6" s="263" t="s">
        <v>129</v>
      </c>
      <c r="G6" s="265" t="s">
        <v>130</v>
      </c>
      <c r="H6" s="261" t="s">
        <v>131</v>
      </c>
      <c r="I6" s="263" t="s">
        <v>132</v>
      </c>
      <c r="J6" s="265" t="s">
        <v>133</v>
      </c>
      <c r="K6" s="261" t="s">
        <v>134</v>
      </c>
      <c r="L6" s="292" t="s">
        <v>135</v>
      </c>
      <c r="M6" s="258" t="s">
        <v>136</v>
      </c>
      <c r="N6" s="261" t="s">
        <v>137</v>
      </c>
      <c r="O6" s="296" t="s">
        <v>138</v>
      </c>
      <c r="P6" s="298" t="s">
        <v>65</v>
      </c>
      <c r="Q6" s="298" t="s">
        <v>66</v>
      </c>
      <c r="R6" s="300" t="s">
        <v>67</v>
      </c>
      <c r="S6" s="290"/>
    </row>
    <row r="7" spans="1:19" ht="91.15" customHeight="1">
      <c r="A7" s="259"/>
      <c r="B7" s="293"/>
      <c r="C7" s="295"/>
      <c r="D7" s="266"/>
      <c r="E7" s="262"/>
      <c r="F7" s="264"/>
      <c r="G7" s="266"/>
      <c r="H7" s="262"/>
      <c r="I7" s="264"/>
      <c r="J7" s="266"/>
      <c r="K7" s="262"/>
      <c r="L7" s="293"/>
      <c r="M7" s="259"/>
      <c r="N7" s="262"/>
      <c r="O7" s="297"/>
      <c r="P7" s="299"/>
      <c r="Q7" s="299"/>
      <c r="R7" s="301"/>
      <c r="S7" s="291"/>
    </row>
    <row r="8" spans="1:19" ht="49.9" customHeight="1">
      <c r="A8" s="169" t="s">
        <v>68</v>
      </c>
      <c r="B8" s="170" t="s">
        <v>102</v>
      </c>
      <c r="C8" s="171" t="s">
        <v>69</v>
      </c>
      <c r="D8" s="172">
        <v>0</v>
      </c>
      <c r="E8" s="172">
        <f>'Aneksi nr.1'!C51</f>
        <v>0</v>
      </c>
      <c r="F8" s="173">
        <v>0</v>
      </c>
      <c r="G8" s="174">
        <v>300</v>
      </c>
      <c r="H8" s="175">
        <f>'Aneksi nr.2'!E30</f>
        <v>30689</v>
      </c>
      <c r="I8" s="173">
        <f>H8/G8</f>
        <v>102.29666666666667</v>
      </c>
      <c r="J8" s="182">
        <v>300</v>
      </c>
      <c r="K8" s="183">
        <f>'Aneksi nr.2'!F30</f>
        <v>29049</v>
      </c>
      <c r="L8" s="184">
        <f>K8/J8</f>
        <v>96.83</v>
      </c>
      <c r="M8" s="185">
        <v>518</v>
      </c>
      <c r="N8" s="183">
        <f>'Aneksi nr.2'!H30</f>
        <v>27444</v>
      </c>
      <c r="O8" s="186">
        <f>N8/M8</f>
        <v>52.980694980694977</v>
      </c>
      <c r="P8" s="177">
        <f t="shared" ref="P8" si="0">O8-F8</f>
        <v>52.980694980694977</v>
      </c>
      <c r="Q8" s="176">
        <f>O8-I8</f>
        <v>-49.315971685971689</v>
      </c>
      <c r="R8" s="173">
        <f t="shared" ref="R8" si="1">O8-L8</f>
        <v>-43.849305019305021</v>
      </c>
      <c r="S8" s="78"/>
    </row>
    <row r="9" spans="1:19" ht="29.25" customHeight="1">
      <c r="A9" s="146"/>
      <c r="B9" s="147"/>
      <c r="C9" s="148"/>
      <c r="D9" s="149"/>
      <c r="E9" s="150"/>
      <c r="F9" s="151"/>
      <c r="G9" s="149"/>
      <c r="H9" s="150"/>
      <c r="I9" s="151"/>
      <c r="J9" s="152"/>
      <c r="K9" s="150"/>
      <c r="L9" s="153"/>
      <c r="M9" s="154"/>
      <c r="N9" s="150"/>
      <c r="O9" s="155"/>
      <c r="P9" s="152"/>
      <c r="Q9" s="155"/>
      <c r="R9" s="151"/>
      <c r="S9" s="76"/>
    </row>
    <row r="10" spans="1:19" ht="31.9" customHeight="1" thickBot="1">
      <c r="A10" s="156"/>
      <c r="B10" s="157" t="s">
        <v>51</v>
      </c>
      <c r="C10" s="158"/>
      <c r="D10" s="159"/>
      <c r="E10" s="160">
        <f>SUM(E8:E9)</f>
        <v>0</v>
      </c>
      <c r="F10" s="161"/>
      <c r="G10" s="159"/>
      <c r="H10" s="160">
        <f>SUM(H8:H9)</f>
        <v>30689</v>
      </c>
      <c r="I10" s="161"/>
      <c r="J10" s="160"/>
      <c r="K10" s="160">
        <f>SUM(K8:K9)</f>
        <v>29049</v>
      </c>
      <c r="L10" s="162"/>
      <c r="M10" s="163"/>
      <c r="N10" s="160">
        <f>SUM(N8:N9)</f>
        <v>27444</v>
      </c>
      <c r="O10" s="164"/>
      <c r="P10" s="165"/>
      <c r="Q10" s="164"/>
      <c r="R10" s="161"/>
      <c r="S10" s="41"/>
    </row>
    <row r="11" spans="1:19" ht="14.25">
      <c r="A11" s="134"/>
      <c r="B11" s="200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21"/>
    </row>
    <row r="12" spans="1:19" ht="14.25">
      <c r="A12" s="134"/>
      <c r="B12" s="20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1"/>
    </row>
    <row r="13" spans="1:19" ht="15.75">
      <c r="A13" s="260"/>
      <c r="B13" s="260"/>
      <c r="C13" s="260"/>
      <c r="D13" s="260"/>
      <c r="E13" s="260"/>
      <c r="F13" s="260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40"/>
    </row>
    <row r="14" spans="1:19" ht="14.25">
      <c r="A14" s="132"/>
      <c r="B14" s="132"/>
      <c r="C14" s="132"/>
      <c r="D14" s="132"/>
      <c r="E14" s="166"/>
      <c r="F14" s="132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21"/>
    </row>
    <row r="15" spans="1:19" ht="15" thickBot="1">
      <c r="A15" s="132"/>
      <c r="B15" s="132"/>
      <c r="C15" s="132"/>
      <c r="D15" s="132"/>
      <c r="E15" s="166"/>
      <c r="F15" s="132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21"/>
    </row>
    <row r="16" spans="1:19" ht="15.75">
      <c r="A16" s="267" t="s">
        <v>24</v>
      </c>
      <c r="B16" s="268"/>
      <c r="C16" s="167" t="s">
        <v>26</v>
      </c>
      <c r="D16" s="273" t="s">
        <v>126</v>
      </c>
      <c r="E16" s="274"/>
      <c r="F16" s="275" t="s">
        <v>70</v>
      </c>
      <c r="G16" s="167" t="s">
        <v>26</v>
      </c>
      <c r="H16" s="273" t="s">
        <v>100</v>
      </c>
      <c r="I16" s="278"/>
      <c r="J16" s="134"/>
      <c r="K16" s="134"/>
      <c r="L16" s="134"/>
      <c r="M16" s="134"/>
      <c r="N16" s="134"/>
      <c r="O16" s="134"/>
      <c r="P16" s="134"/>
      <c r="Q16" s="134"/>
      <c r="R16" s="134"/>
      <c r="S16" s="40"/>
    </row>
    <row r="17" spans="1:19" ht="15.75">
      <c r="A17" s="269"/>
      <c r="B17" s="270"/>
      <c r="C17" s="133" t="s">
        <v>27</v>
      </c>
      <c r="D17" s="279"/>
      <c r="E17" s="280"/>
      <c r="F17" s="276"/>
      <c r="G17" s="133" t="s">
        <v>27</v>
      </c>
      <c r="H17" s="279"/>
      <c r="I17" s="281"/>
      <c r="J17" s="134"/>
      <c r="K17" s="134"/>
      <c r="L17" s="134"/>
      <c r="M17" s="134"/>
      <c r="N17" s="134"/>
      <c r="O17" s="134"/>
      <c r="P17" s="134"/>
      <c r="Q17" s="134"/>
      <c r="R17" s="134"/>
      <c r="S17" s="40"/>
    </row>
    <row r="18" spans="1:19" ht="16.5" thickBot="1">
      <c r="A18" s="271"/>
      <c r="B18" s="272"/>
      <c r="C18" s="168" t="s">
        <v>28</v>
      </c>
      <c r="D18" s="279" t="s">
        <v>113</v>
      </c>
      <c r="E18" s="280"/>
      <c r="F18" s="277"/>
      <c r="G18" s="168" t="s">
        <v>28</v>
      </c>
      <c r="H18" s="282" t="s">
        <v>113</v>
      </c>
      <c r="I18" s="283"/>
      <c r="J18" s="134"/>
      <c r="K18" s="134"/>
      <c r="L18" s="134"/>
      <c r="M18" s="134"/>
      <c r="N18" s="134"/>
      <c r="O18" s="134"/>
      <c r="P18" s="134"/>
      <c r="Q18" s="134"/>
      <c r="R18" s="134"/>
      <c r="S18" s="40"/>
    </row>
    <row r="19" spans="1:19" ht="14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21"/>
    </row>
    <row r="20" spans="1:19" ht="14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</sheetData>
  <mergeCells count="30"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  <mergeCell ref="A16:B18"/>
    <mergeCell ref="D16:E16"/>
    <mergeCell ref="F16:F18"/>
    <mergeCell ref="H16:I16"/>
    <mergeCell ref="D17:E17"/>
    <mergeCell ref="H17:I17"/>
    <mergeCell ref="D18:E18"/>
    <mergeCell ref="H18:I18"/>
    <mergeCell ref="M6:M7"/>
    <mergeCell ref="A13:F13"/>
    <mergeCell ref="H6:H7"/>
    <mergeCell ref="I6:I7"/>
    <mergeCell ref="J6:J7"/>
    <mergeCell ref="K6:K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D10" workbookViewId="0">
      <selection activeCell="O6" sqref="O6"/>
    </sheetView>
  </sheetViews>
  <sheetFormatPr defaultColWidth="9.140625" defaultRowHeight="15.75"/>
  <cols>
    <col min="1" max="1" width="12.7109375" style="51" customWidth="1"/>
    <col min="2" max="2" width="49.85546875" style="51" customWidth="1"/>
    <col min="3" max="3" width="18.42578125" style="52" customWidth="1"/>
    <col min="4" max="4" width="78.28515625" style="52" customWidth="1"/>
    <col min="5" max="5" width="10.7109375" style="51" customWidth="1"/>
    <col min="6" max="6" width="15.85546875" style="51" customWidth="1"/>
    <col min="7" max="7" width="18.140625" style="51" customWidth="1"/>
    <col min="8" max="8" width="15.7109375" style="51" customWidth="1"/>
    <col min="9" max="9" width="38.5703125" style="51" customWidth="1"/>
    <col min="10" max="10" width="26.5703125" style="40" customWidth="1"/>
    <col min="11" max="16384" width="9.140625" style="52"/>
  </cols>
  <sheetData>
    <row r="1" spans="1:12">
      <c r="D1" s="52" t="s">
        <v>143</v>
      </c>
    </row>
    <row r="2" spans="1:12" s="57" customFormat="1" ht="24.75" customHeight="1">
      <c r="A2" s="53" t="s">
        <v>71</v>
      </c>
      <c r="B2" s="55"/>
      <c r="C2" s="56"/>
      <c r="D2" s="57" t="s">
        <v>97</v>
      </c>
      <c r="E2" s="55"/>
      <c r="F2" s="55"/>
      <c r="G2" s="55"/>
      <c r="H2" s="55"/>
      <c r="I2" s="55"/>
      <c r="J2" s="39"/>
    </row>
    <row r="3" spans="1:12" s="58" customFormat="1" ht="54" customHeight="1">
      <c r="A3" s="201" t="s">
        <v>32</v>
      </c>
      <c r="B3" s="43" t="s">
        <v>33</v>
      </c>
      <c r="C3" s="201" t="s">
        <v>72</v>
      </c>
      <c r="D3" s="302" t="s">
        <v>102</v>
      </c>
      <c r="E3" s="303"/>
      <c r="F3" s="303"/>
      <c r="G3" s="303"/>
      <c r="H3" s="303"/>
      <c r="I3" s="304"/>
      <c r="J3" s="44" t="s">
        <v>61</v>
      </c>
    </row>
    <row r="4" spans="1:12" s="58" customFormat="1" ht="48.75" customHeight="1">
      <c r="A4" s="201" t="s">
        <v>73</v>
      </c>
      <c r="B4" s="302"/>
      <c r="C4" s="303"/>
      <c r="D4" s="303"/>
      <c r="E4" s="303"/>
      <c r="F4" s="303"/>
      <c r="G4" s="303"/>
      <c r="H4" s="303"/>
      <c r="I4" s="304"/>
      <c r="J4" s="45" t="s">
        <v>74</v>
      </c>
    </row>
    <row r="5" spans="1:12" s="58" customFormat="1" ht="20.25" customHeight="1">
      <c r="A5" s="201"/>
      <c r="B5" s="201"/>
      <c r="C5" s="201"/>
      <c r="D5" s="305" t="s">
        <v>75</v>
      </c>
      <c r="E5" s="305"/>
      <c r="F5" s="305"/>
      <c r="G5" s="305"/>
      <c r="H5" s="305"/>
      <c r="I5" s="305"/>
      <c r="J5" s="45" t="s">
        <v>74</v>
      </c>
    </row>
    <row r="6" spans="1:12" s="58" customFormat="1" ht="72.75" customHeight="1">
      <c r="A6" s="302" t="s">
        <v>76</v>
      </c>
      <c r="B6" s="304"/>
      <c r="C6" s="201" t="s">
        <v>77</v>
      </c>
      <c r="D6" s="202" t="s">
        <v>78</v>
      </c>
      <c r="E6" s="79" t="s">
        <v>139</v>
      </c>
      <c r="F6" s="79" t="s">
        <v>140</v>
      </c>
      <c r="G6" s="201" t="s">
        <v>141</v>
      </c>
      <c r="H6" s="46" t="s">
        <v>142</v>
      </c>
      <c r="I6" s="204" t="s">
        <v>79</v>
      </c>
      <c r="J6" s="47"/>
    </row>
    <row r="7" spans="1:12" s="58" customFormat="1" ht="111.75" customHeight="1">
      <c r="A7" s="48" t="s">
        <v>80</v>
      </c>
      <c r="B7" s="201" t="s">
        <v>104</v>
      </c>
      <c r="C7" s="42"/>
      <c r="D7" s="77" t="s">
        <v>106</v>
      </c>
      <c r="E7" s="178">
        <v>0</v>
      </c>
      <c r="F7" s="179">
        <v>192</v>
      </c>
      <c r="G7" s="180">
        <v>260</v>
      </c>
      <c r="H7" s="178">
        <v>260</v>
      </c>
      <c r="I7" s="181">
        <f>H7/G7</f>
        <v>1</v>
      </c>
      <c r="J7" s="50" t="s">
        <v>81</v>
      </c>
    </row>
    <row r="8" spans="1:12" s="58" customFormat="1" ht="111.75" customHeight="1">
      <c r="A8" s="48">
        <v>1.1000000000000001</v>
      </c>
      <c r="B8" s="207" t="s">
        <v>105</v>
      </c>
      <c r="C8" s="42"/>
      <c r="D8" s="83" t="s">
        <v>103</v>
      </c>
      <c r="E8" s="203">
        <v>0</v>
      </c>
      <c r="F8" s="204">
        <f>300-192</f>
        <v>108</v>
      </c>
      <c r="G8" s="84">
        <v>258</v>
      </c>
      <c r="H8" s="203">
        <v>258</v>
      </c>
      <c r="I8" s="49">
        <f>H8/G8</f>
        <v>1</v>
      </c>
      <c r="J8" s="50" t="s">
        <v>82</v>
      </c>
    </row>
    <row r="9" spans="1:12" hidden="1"/>
    <row r="11" spans="1:12" ht="30.75" customHeight="1">
      <c r="A11" s="306"/>
      <c r="B11" s="307" t="s">
        <v>24</v>
      </c>
      <c r="C11" s="54" t="s">
        <v>26</v>
      </c>
      <c r="D11" s="310" t="s">
        <v>144</v>
      </c>
      <c r="E11" s="311"/>
      <c r="F11" s="307" t="s">
        <v>83</v>
      </c>
      <c r="G11" s="312"/>
      <c r="H11" s="313"/>
      <c r="I11" s="54" t="s">
        <v>26</v>
      </c>
      <c r="J11" s="28" t="s">
        <v>100</v>
      </c>
      <c r="K11" s="317"/>
      <c r="L11" s="317"/>
    </row>
    <row r="12" spans="1:12" ht="27" customHeight="1">
      <c r="A12" s="306"/>
      <c r="B12" s="308"/>
      <c r="C12" s="54" t="s">
        <v>27</v>
      </c>
      <c r="D12" s="318"/>
      <c r="E12" s="319"/>
      <c r="F12" s="308"/>
      <c r="G12" s="314"/>
      <c r="H12" s="306"/>
      <c r="I12" s="54" t="s">
        <v>27</v>
      </c>
      <c r="J12" s="54"/>
      <c r="K12" s="317"/>
      <c r="L12" s="317"/>
    </row>
    <row r="13" spans="1:12" ht="33" customHeight="1">
      <c r="A13" s="306"/>
      <c r="B13" s="309"/>
      <c r="C13" s="54" t="s">
        <v>28</v>
      </c>
      <c r="D13" s="320" t="s">
        <v>116</v>
      </c>
      <c r="E13" s="321"/>
      <c r="F13" s="309"/>
      <c r="G13" s="315"/>
      <c r="H13" s="316"/>
      <c r="I13" s="54" t="s">
        <v>28</v>
      </c>
      <c r="J13" s="28" t="s">
        <v>116</v>
      </c>
      <c r="K13" s="317"/>
      <c r="L13" s="317"/>
    </row>
  </sheetData>
  <mergeCells count="13">
    <mergeCell ref="K11:L11"/>
    <mergeCell ref="D12:E12"/>
    <mergeCell ref="K12:L12"/>
    <mergeCell ref="D13:E13"/>
    <mergeCell ref="K13:L13"/>
    <mergeCell ref="D3:I3"/>
    <mergeCell ref="B4:I4"/>
    <mergeCell ref="D5:I5"/>
    <mergeCell ref="A6:B6"/>
    <mergeCell ref="A11:A13"/>
    <mergeCell ref="B11:B13"/>
    <mergeCell ref="D11:E11"/>
    <mergeCell ref="F11:H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tabSelected="1" zoomScale="85" zoomScaleNormal="85" workbookViewId="0">
      <selection activeCell="K16" sqref="K16"/>
    </sheetView>
  </sheetViews>
  <sheetFormatPr defaultColWidth="9.140625" defaultRowHeight="33.75" customHeight="1"/>
  <cols>
    <col min="1" max="1" width="13" style="30" customWidth="1"/>
    <col min="2" max="2" width="34" style="30" customWidth="1"/>
    <col min="3" max="3" width="19.28515625" style="30" customWidth="1"/>
    <col min="4" max="4" width="20.28515625" style="30" customWidth="1"/>
    <col min="5" max="5" width="17.42578125" style="30" customWidth="1"/>
    <col min="6" max="6" width="17.5703125" style="30" customWidth="1"/>
    <col min="7" max="7" width="22.28515625" style="30" customWidth="1"/>
    <col min="8" max="8" width="21.85546875" style="30" customWidth="1"/>
    <col min="9" max="9" width="24.85546875" style="30" customWidth="1"/>
    <col min="10" max="10" width="26.140625" style="131" customWidth="1"/>
    <col min="11" max="11" width="25.140625" style="30" customWidth="1"/>
    <col min="12" max="16384" width="9.140625" style="30"/>
  </cols>
  <sheetData>
    <row r="2" spans="1:11" s="36" customFormat="1" ht="33.75" customHeight="1">
      <c r="C2" s="37"/>
      <c r="G2" s="38"/>
      <c r="H2" s="38"/>
      <c r="I2" s="38"/>
      <c r="J2" s="38"/>
    </row>
    <row r="3" spans="1:11" s="29" customFormat="1" ht="33.75" customHeight="1">
      <c r="B3" s="36" t="s">
        <v>84</v>
      </c>
      <c r="G3" s="32"/>
      <c r="H3" s="32"/>
      <c r="I3" s="32"/>
      <c r="J3" s="32"/>
    </row>
    <row r="4" spans="1:11" s="29" customFormat="1" ht="33.75" customHeight="1">
      <c r="B4" s="29" t="s">
        <v>85</v>
      </c>
      <c r="G4" s="32"/>
      <c r="H4" s="32"/>
      <c r="I4" s="32"/>
      <c r="J4" s="32"/>
    </row>
    <row r="5" spans="1:11" ht="50.25" customHeight="1" thickBot="1">
      <c r="A5" s="131"/>
      <c r="B5" s="131" t="s">
        <v>97</v>
      </c>
      <c r="C5" s="131"/>
      <c r="D5" s="131" t="s">
        <v>143</v>
      </c>
      <c r="E5" s="131"/>
      <c r="F5" s="131"/>
      <c r="G5" s="31"/>
      <c r="H5" s="31"/>
      <c r="I5" s="31"/>
      <c r="J5" s="31"/>
      <c r="K5" s="131"/>
    </row>
    <row r="6" spans="1:11" ht="33.75" customHeight="1">
      <c r="A6" s="337" t="s">
        <v>86</v>
      </c>
      <c r="B6" s="343" t="s">
        <v>87</v>
      </c>
      <c r="C6" s="206" t="s">
        <v>88</v>
      </c>
      <c r="D6" s="206" t="s">
        <v>89</v>
      </c>
      <c r="E6" s="206" t="s">
        <v>90</v>
      </c>
      <c r="F6" s="206" t="s">
        <v>91</v>
      </c>
      <c r="G6" s="343" t="s">
        <v>147</v>
      </c>
      <c r="H6" s="343" t="s">
        <v>146</v>
      </c>
      <c r="I6" s="343" t="s">
        <v>148</v>
      </c>
      <c r="J6" s="187"/>
      <c r="K6" s="339" t="s">
        <v>61</v>
      </c>
    </row>
    <row r="7" spans="1:11" ht="63" customHeight="1">
      <c r="A7" s="338"/>
      <c r="B7" s="342"/>
      <c r="C7" s="205" t="s">
        <v>92</v>
      </c>
      <c r="D7" s="205" t="s">
        <v>93</v>
      </c>
      <c r="E7" s="205" t="s">
        <v>93</v>
      </c>
      <c r="F7" s="342" t="s">
        <v>94</v>
      </c>
      <c r="G7" s="342"/>
      <c r="H7" s="342"/>
      <c r="I7" s="342"/>
      <c r="J7" s="188" t="s">
        <v>79</v>
      </c>
      <c r="K7" s="340"/>
    </row>
    <row r="8" spans="1:11" ht="33.75" customHeight="1">
      <c r="A8" s="338"/>
      <c r="B8" s="342"/>
      <c r="C8" s="205" t="s">
        <v>95</v>
      </c>
      <c r="D8" s="205" t="s">
        <v>145</v>
      </c>
      <c r="E8" s="205" t="s">
        <v>145</v>
      </c>
      <c r="F8" s="342"/>
      <c r="G8" s="344"/>
      <c r="H8" s="344"/>
      <c r="I8" s="344"/>
      <c r="J8" s="189"/>
      <c r="K8" s="341"/>
    </row>
    <row r="9" spans="1:11" ht="50.25" customHeight="1">
      <c r="A9" s="80"/>
      <c r="B9" s="81"/>
      <c r="C9" s="81"/>
      <c r="D9" s="33">
        <v>0</v>
      </c>
      <c r="E9" s="33">
        <v>0</v>
      </c>
      <c r="F9" s="81">
        <v>0</v>
      </c>
      <c r="G9" s="81">
        <v>0</v>
      </c>
      <c r="H9" s="82"/>
      <c r="I9" s="82"/>
      <c r="J9" s="191">
        <v>0</v>
      </c>
      <c r="K9" s="50" t="s">
        <v>96</v>
      </c>
    </row>
    <row r="10" spans="1:11" ht="42.75" customHeight="1">
      <c r="A10" s="33"/>
      <c r="B10" s="33" t="s">
        <v>51</v>
      </c>
      <c r="C10" s="33"/>
      <c r="D10" s="33"/>
      <c r="E10" s="33"/>
      <c r="F10" s="33"/>
      <c r="G10" s="33"/>
      <c r="H10" s="33"/>
      <c r="I10" s="33"/>
      <c r="J10" s="33"/>
      <c r="K10" s="50"/>
    </row>
    <row r="11" spans="1:11" ht="33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1"/>
    </row>
    <row r="12" spans="1:11" ht="22.5" customHeight="1">
      <c r="A12" s="131"/>
      <c r="B12" s="131"/>
      <c r="C12" s="131"/>
      <c r="D12" s="131"/>
      <c r="E12" s="131"/>
      <c r="F12" s="131"/>
      <c r="G12" s="31"/>
      <c r="H12" s="31"/>
      <c r="I12" s="31"/>
      <c r="J12" s="31"/>
      <c r="K12" s="131"/>
    </row>
    <row r="14" spans="1:11" ht="33.75" customHeight="1" thickBot="1">
      <c r="A14" s="131"/>
      <c r="B14" s="131"/>
      <c r="C14" s="131"/>
      <c r="D14" s="131"/>
      <c r="E14" s="131"/>
      <c r="F14" s="131"/>
      <c r="G14" s="131"/>
      <c r="H14" s="131"/>
      <c r="I14" s="131"/>
      <c r="K14" s="131"/>
    </row>
    <row r="15" spans="1:11" ht="33.75" customHeight="1">
      <c r="A15" s="322" t="s">
        <v>24</v>
      </c>
      <c r="B15" s="323"/>
      <c r="C15" s="34" t="s">
        <v>26</v>
      </c>
      <c r="D15" s="327" t="s">
        <v>149</v>
      </c>
      <c r="E15" s="328"/>
      <c r="F15" s="329" t="s">
        <v>83</v>
      </c>
      <c r="G15" s="34" t="s">
        <v>26</v>
      </c>
      <c r="H15" s="327" t="s">
        <v>100</v>
      </c>
      <c r="I15" s="332"/>
      <c r="J15" s="190"/>
      <c r="K15" s="131"/>
    </row>
    <row r="16" spans="1:11" ht="33.75" customHeight="1">
      <c r="A16" s="324"/>
      <c r="B16" s="306"/>
      <c r="C16" s="28" t="s">
        <v>27</v>
      </c>
      <c r="D16" s="310"/>
      <c r="E16" s="311"/>
      <c r="F16" s="330"/>
      <c r="G16" s="28" t="s">
        <v>27</v>
      </c>
      <c r="H16" s="310"/>
      <c r="I16" s="333"/>
      <c r="J16" s="190"/>
      <c r="K16" s="131"/>
    </row>
    <row r="17" spans="1:10" ht="33.75" customHeight="1" thickBot="1">
      <c r="A17" s="325"/>
      <c r="B17" s="326"/>
      <c r="C17" s="35" t="s">
        <v>28</v>
      </c>
      <c r="D17" s="334" t="s">
        <v>116</v>
      </c>
      <c r="E17" s="335"/>
      <c r="F17" s="331"/>
      <c r="G17" s="35" t="s">
        <v>28</v>
      </c>
      <c r="H17" s="334" t="s">
        <v>116</v>
      </c>
      <c r="I17" s="336"/>
      <c r="J17" s="190"/>
    </row>
  </sheetData>
  <mergeCells count="15">
    <mergeCell ref="A6:A8"/>
    <mergeCell ref="K6:K8"/>
    <mergeCell ref="F7:F8"/>
    <mergeCell ref="B6:B8"/>
    <mergeCell ref="G6:G8"/>
    <mergeCell ref="H6:H8"/>
    <mergeCell ref="I6:I8"/>
    <mergeCell ref="A15:B17"/>
    <mergeCell ref="D15:E15"/>
    <mergeCell ref="F15:F17"/>
    <mergeCell ref="H15:I15"/>
    <mergeCell ref="D16:E16"/>
    <mergeCell ref="H16:I16"/>
    <mergeCell ref="D17:E17"/>
    <mergeCell ref="H17:I17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Lenovo</cp:lastModifiedBy>
  <cp:revision/>
  <dcterms:created xsi:type="dcterms:W3CDTF">2006-01-12T07:01:41Z</dcterms:created>
  <dcterms:modified xsi:type="dcterms:W3CDTF">2023-07-19T13:27:16Z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