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4188A1A-16CC-40DC-8B25-BFBF397E7439}" xr6:coauthVersionLast="47" xr6:coauthVersionMax="47" xr10:uidLastSave="{00000000-0000-0000-0000-000000000000}"/>
  <bookViews>
    <workbookView xWindow="-120" yWindow="-120" windowWidth="29040" windowHeight="15720" tabRatio="715" activeTab="4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I7" i="15" l="1"/>
  <c r="F17" i="7"/>
  <c r="F20" i="7" s="1"/>
  <c r="K8" i="17" s="1"/>
  <c r="L8" i="17" s="1"/>
  <c r="I8" i="15" l="1"/>
  <c r="H27" i="4"/>
  <c r="D22" i="4"/>
  <c r="D27" i="4" s="1"/>
  <c r="E22" i="4"/>
  <c r="E27" i="4" s="1"/>
  <c r="F22" i="4"/>
  <c r="F27" i="4" s="1"/>
  <c r="G22" i="4"/>
  <c r="G27" i="4" s="1"/>
  <c r="C17" i="7" l="1"/>
  <c r="C20" i="7" s="1"/>
  <c r="E8" i="17" s="1"/>
  <c r="F8" i="17" s="1"/>
  <c r="I11" i="4" l="1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17" i="7"/>
  <c r="I12" i="7"/>
  <c r="K10" i="17" l="1"/>
  <c r="E10" i="17" l="1"/>
  <c r="I23" i="4" l="1"/>
  <c r="I24" i="4"/>
  <c r="I25" i="4"/>
  <c r="I29" i="4" l="1"/>
  <c r="I28" i="4"/>
  <c r="I19" i="7"/>
  <c r="I18" i="7"/>
  <c r="G20" i="7"/>
  <c r="H30" i="4"/>
  <c r="C22" i="4" l="1"/>
  <c r="I20" i="4"/>
  <c r="I21" i="4"/>
  <c r="I19" i="4"/>
  <c r="I10" i="4"/>
  <c r="I18" i="4" s="1"/>
  <c r="E30" i="4"/>
  <c r="F30" i="4"/>
  <c r="G30" i="4"/>
  <c r="D30" i="4"/>
  <c r="C27" i="4" l="1"/>
  <c r="C30" i="4" s="1"/>
  <c r="I27" i="4"/>
  <c r="I22" i="4"/>
  <c r="D20" i="7"/>
  <c r="E20" i="7"/>
  <c r="H8" i="17" s="1"/>
  <c r="H10" i="17" l="1"/>
  <c r="I8" i="17"/>
  <c r="I30" i="4"/>
  <c r="I17" i="7"/>
  <c r="I20" i="7" s="1"/>
  <c r="H20" i="7"/>
  <c r="N8" i="17" s="1"/>
  <c r="O8" i="17" l="1"/>
  <c r="N10" i="17"/>
  <c r="P8" i="17" l="1"/>
  <c r="Q8" i="17"/>
  <c r="R8" i="17"/>
</calcChain>
</file>

<file path=xl/sharedStrings.xml><?xml version="1.0" encoding="utf-8"?>
<sst xmlns="http://schemas.openxmlformats.org/spreadsheetml/2006/main" count="234" uniqueCount="151">
  <si>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</si>
  <si>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</si>
  <si>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</si>
  <si>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</si>
  <si>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</si>
  <si>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</si>
  <si>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</si>
  <si>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</si>
  <si>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</si>
  <si>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</si>
  <si>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</si>
  <si>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</si>
  <si>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</si>
  <si>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</si>
  <si>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</si>
  <si>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</si>
  <si>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</si>
  <si>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</si>
  <si>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</si>
  <si>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>i
vitit paraardhes
Viti   2022</t>
  </si>
  <si>
    <t>Plan Fillestar Viti 2023</t>
  </si>
  <si>
    <t>Plan i Rishikuar Viti 2023</t>
  </si>
  <si>
    <t xml:space="preserve"> Plani I Periudhës viti  2023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</si>
  <si>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</si>
  <si>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</si>
  <si>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</si>
  <si>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</si>
  <si>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</si>
  <si>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</si>
  <si>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</si>
  <si>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</si>
  <si>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</si>
  <si>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</si>
  <si>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</si>
  <si>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</si>
  <si>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</si>
  <si>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</si>
  <si>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</si>
  <si>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</si>
  <si>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i vitit paraardhës
Viti 2022</t>
  </si>
  <si>
    <t>Plan                   Viti 2023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</si>
  <si>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</si>
  <si>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</si>
  <si>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</si>
  <si>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</si>
  <si>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</si>
  <si>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</si>
  <si>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</si>
  <si>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</si>
  <si>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</si>
  <si>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</si>
  <si>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</si>
  <si>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</si>
  <si>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</si>
  <si>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</si>
  <si>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</si>
  <si>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</si>
  <si>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</si>
  <si>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</si>
  <si>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</si>
  <si>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</si>
  <si>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</si>
  <si>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</si>
  <si>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</si>
  <si>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</si>
  <si>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</si>
  <si>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</si>
  <si>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</si>
  <si>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</si>
  <si>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</si>
  <si>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</si>
  <si>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>Shpenzimet 
(sipas vitit 2022)</t>
  </si>
  <si>
    <t>Sasia (sipas planit të vitit 2023)</t>
  </si>
  <si>
    <t>Shpenzimet 
(sipas planit të vitit 2023)</t>
  </si>
  <si>
    <t>Kosto për Njësi 
(sipas planit të vitit 2023)</t>
  </si>
  <si>
    <t>Sasia (sipas planit të rishikuar të vitit 2023)</t>
  </si>
  <si>
    <t>Shpenzime 
(sipas planit të rishikuar të vitit 2023)</t>
  </si>
  <si>
    <t>Kosto për Njësi 
(sipas planit të rishikuar të vitit 2023)</t>
  </si>
  <si>
    <t>Kosto për Njësi Faktike në fund të 4-mujorit të vitit 2023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</si>
  <si>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</si>
  <si>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</si>
  <si>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</si>
  <si>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</si>
  <si>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</si>
  <si>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</si>
  <si>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</si>
  <si>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</si>
  <si>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</si>
  <si>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</si>
  <si>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</si>
  <si>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</si>
  <si>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</si>
  <si>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</si>
  <si>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2023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</si>
  <si>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2023</t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</si>
  <si>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</si>
  <si>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</si>
  <si>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</si>
  <si>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</si>
  <si>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</si>
  <si>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</si>
  <si>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</si>
  <si>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</si>
  <si>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</si>
  <si>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</si>
  <si>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</si>
  <si>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</si>
  <si>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</si>
  <si>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 xml:space="preserve">Plani i buxhetit viti 2023 ( I rishikuar) </t>
  </si>
  <si>
    <t>REALIZIMI PROGRESIV  per Janar- Prill     2023</t>
  </si>
  <si>
    <t>REALIZIMI për periudhën e raportimit per janar- Prill    2023</t>
  </si>
  <si>
    <t>e</t>
  </si>
  <si>
    <t>të</t>
  </si>
  <si>
    <t>Kontraktuar</t>
  </si>
  <si>
    <t>projektit</t>
  </si>
  <si>
    <t>projektit/2023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</si>
  <si>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</si>
  <si>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</si>
  <si>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</si>
  <si>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</si>
  <si>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 xml:space="preserve">Emri:            Migel Hidi Nepunes Zbatues </t>
  </si>
  <si>
    <t>Denis Gjika</t>
  </si>
  <si>
    <t>1013155</t>
  </si>
  <si>
    <t xml:space="preserve">Emri:            Migel Hidi /Nepunes Zbatues </t>
  </si>
  <si>
    <t>Akreditimi i programeve dhe institucioneve shendetesore dhe shoqerore</t>
  </si>
  <si>
    <t>Sasia Faktike (sipas vitit 2022)</t>
  </si>
  <si>
    <t>Kosto për Njësi (sipas vitit 2022)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</si>
  <si>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2022</t>
    </r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</si>
  <si>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</si>
  <si>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</si>
  <si>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</si>
  <si>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</si>
  <si>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 xml:space="preserve">Migel Hidi /N.Zbatues </t>
  </si>
  <si>
    <t xml:space="preserve">Migel Hidi / N.Zbatues </t>
  </si>
  <si>
    <t xml:space="preserve">Migel Hidi/ Nzbatues </t>
  </si>
  <si>
    <t>10.09.2023</t>
  </si>
  <si>
    <t>Shpenzimet Faktike  Janar-Gusht     2023</t>
  </si>
  <si>
    <t xml:space="preserve"> Fakti I Periudhës Janar-Dhjetor  2023</t>
  </si>
  <si>
    <t>Data: 10.01.2024</t>
  </si>
  <si>
    <t>Janar - Dhjetor   2023</t>
  </si>
  <si>
    <t xml:space="preserve">Janar-Dhjetor      2023 </t>
  </si>
  <si>
    <t>Plan Fillestar Janar -Dhjetor  2023</t>
  </si>
  <si>
    <t xml:space="preserve">
Janar-Dhjetor      2023</t>
  </si>
  <si>
    <t>Plan i Rishikuar Janar -Dhjetor  2023</t>
  </si>
  <si>
    <t xml:space="preserve"> Plani  Periudhës Janar -Dhjetor    2023</t>
  </si>
  <si>
    <t>10.01.2024</t>
  </si>
  <si>
    <t>Janar-Dhjetor   2023</t>
  </si>
  <si>
    <t>Janar-  Dhjetor   2023</t>
  </si>
  <si>
    <r>
      <t xml:space="preserve">Niveli faktik Janar- Dhjetor  </t>
    </r>
    <r>
      <rPr>
        <b/>
        <u/>
        <sz val="12"/>
        <rFont val="Times New Roman"/>
        <family val="1"/>
        <charset val="238"/>
      </rPr>
      <t>2023</t>
    </r>
  </si>
  <si>
    <t>Sasia Faktike per Janar-dhjetor    2023</t>
  </si>
  <si>
    <t>Data: .10.01.2024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</si>
</sst>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33">
    <xf numFmtId="0" fontId="0" fillId="0" borderId="0" xfId="0"/>
    <xf numFmtId="0" fontId="49" fillId="0" borderId="0" xfId="0" applyFont="1"/>
    <xf numFmtId="0" fontId="49" fillId="0" borderId="17" xfId="0" applyFont="1" applyBorder="1"/>
    <xf numFmtId="0" fontId="49" fillId="0" borderId="18" xfId="0" applyFont="1" applyBorder="1"/>
    <xf numFmtId="0" fontId="49" fillId="0" borderId="18" xfId="0" applyFont="1" applyBorder="1" applyAlignment="1">
      <alignment horizontal="center"/>
    </xf>
    <xf numFmtId="0" fontId="49" fillId="0" borderId="31" xfId="0" applyFont="1" applyBorder="1" applyAlignment="1">
      <alignment horizontal="center"/>
    </xf>
    <xf numFmtId="0" fontId="50" fillId="0" borderId="15" xfId="0" applyFont="1" applyBorder="1"/>
    <xf numFmtId="0" fontId="50" fillId="0" borderId="19" xfId="0" applyFont="1" applyBorder="1"/>
    <xf numFmtId="0" fontId="4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49" fillId="0" borderId="27" xfId="0" applyFont="1" applyBorder="1" applyAlignment="1">
      <alignment horizontal="center"/>
    </xf>
    <xf numFmtId="0" fontId="50" fillId="0" borderId="21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165" fontId="50" fillId="0" borderId="0" xfId="0" applyNumberFormat="1" applyFont="1" applyAlignment="1">
      <alignment wrapText="1"/>
    </xf>
    <xf numFmtId="165" fontId="50" fillId="0" borderId="0" xfId="0" applyNumberFormat="1" applyFont="1" applyAlignment="1">
      <alignment horizontal="center"/>
    </xf>
    <xf numFmtId="0" fontId="50" fillId="0" borderId="9" xfId="0" applyFont="1" applyBorder="1"/>
    <xf numFmtId="0" fontId="49" fillId="0" borderId="9" xfId="0" applyFont="1" applyBorder="1"/>
    <xf numFmtId="0" fontId="50" fillId="0" borderId="0" xfId="0" applyFont="1"/>
    <xf numFmtId="49" fontId="50" fillId="0" borderId="21" xfId="0" applyNumberFormat="1" applyFont="1" applyBorder="1" applyAlignment="1">
      <alignment horizontal="center"/>
    </xf>
    <xf numFmtId="165" fontId="49" fillId="0" borderId="23" xfId="0" applyNumberFormat="1" applyFont="1" applyBorder="1" applyAlignment="1">
      <alignment horizontal="center"/>
    </xf>
    <xf numFmtId="165" fontId="49" fillId="0" borderId="24" xfId="0" applyNumberFormat="1" applyFont="1" applyBorder="1" applyAlignment="1">
      <alignment horizontal="center"/>
    </xf>
    <xf numFmtId="165" fontId="50" fillId="0" borderId="32" xfId="0" applyNumberFormat="1" applyFont="1" applyBorder="1" applyAlignment="1">
      <alignment horizontal="center" vertical="top" wrapText="1"/>
    </xf>
    <xf numFmtId="165" fontId="50" fillId="0" borderId="33" xfId="0" applyNumberFormat="1" applyFont="1" applyBorder="1" applyAlignment="1">
      <alignment horizontal="center" vertical="top" wrapText="1"/>
    </xf>
    <xf numFmtId="0" fontId="50" fillId="0" borderId="55" xfId="0" applyFont="1" applyBorder="1" applyAlignment="1">
      <alignment vertical="center" wrapText="1"/>
    </xf>
    <xf numFmtId="0" fontId="51" fillId="0" borderId="9" xfId="0" applyFont="1" applyBorder="1" applyAlignment="1">
      <alignment horizontal="center"/>
    </xf>
    <xf numFmtId="0" fontId="51" fillId="0" borderId="0" xfId="84" applyFont="1" applyAlignment="1">
      <alignment vertical="center"/>
    </xf>
    <xf numFmtId="0" fontId="51" fillId="0" borderId="0" xfId="84" applyFont="1" applyAlignment="1">
      <alignment vertical="center" wrapText="1"/>
    </xf>
    <xf numFmtId="0" fontId="51" fillId="0" borderId="9" xfId="84" applyFont="1" applyBorder="1" applyAlignment="1">
      <alignment vertical="center" wrapText="1"/>
    </xf>
    <xf numFmtId="0" fontId="51" fillId="0" borderId="46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3" fillId="0" borderId="0" xfId="84" applyFont="1" applyAlignment="1">
      <alignment vertical="center"/>
    </xf>
    <xf numFmtId="0" fontId="53" fillId="0" borderId="0" xfId="84" applyFont="1" applyAlignment="1">
      <alignment horizontal="left" vertical="center"/>
    </xf>
    <xf numFmtId="0" fontId="53" fillId="0" borderId="0" xfId="0" applyFont="1"/>
    <xf numFmtId="0" fontId="51" fillId="0" borderId="0" xfId="0" applyFont="1"/>
    <xf numFmtId="3" fontId="51" fillId="0" borderId="52" xfId="0" applyNumberFormat="1" applyFont="1" applyBorder="1" applyAlignment="1">
      <alignment horizontal="center" vertical="center"/>
    </xf>
    <xf numFmtId="0" fontId="51" fillId="0" borderId="9" xfId="0" applyFont="1" applyBorder="1" applyAlignment="1">
      <alignment vertical="center" wrapText="1"/>
    </xf>
    <xf numFmtId="49" fontId="51" fillId="0" borderId="9" xfId="0" applyNumberFormat="1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 wrapText="1"/>
    </xf>
    <xf numFmtId="0" fontId="51" fillId="0" borderId="83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84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0" xfId="0" applyFont="1"/>
    <xf numFmtId="0" fontId="53" fillId="0" borderId="0" xfId="0" applyFont="1" applyAlignment="1">
      <alignment horizontal="left"/>
    </xf>
    <xf numFmtId="0" fontId="55" fillId="0" borderId="9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0" xfId="0" applyFont="1"/>
    <xf numFmtId="0" fontId="55" fillId="0" borderId="0" xfId="0" applyFont="1" applyAlignment="1">
      <alignment vertical="center" wrapText="1"/>
    </xf>
    <xf numFmtId="0" fontId="57" fillId="0" borderId="0" xfId="0" applyFont="1"/>
    <xf numFmtId="0" fontId="58" fillId="0" borderId="0" xfId="0" applyFont="1"/>
    <xf numFmtId="0" fontId="58" fillId="0" borderId="0" xfId="0" applyFont="1" applyAlignment="1">
      <alignment horizontal="center"/>
    </xf>
    <xf numFmtId="49" fontId="50" fillId="0" borderId="23" xfId="0" applyNumberFormat="1" applyFont="1" applyBorder="1" applyAlignment="1">
      <alignment horizontal="center" vertical="center"/>
    </xf>
    <xf numFmtId="49" fontId="50" fillId="0" borderId="24" xfId="0" applyNumberFormat="1" applyFont="1" applyBorder="1" applyAlignment="1">
      <alignment horizontal="center" vertical="center"/>
    </xf>
    <xf numFmtId="165" fontId="49" fillId="0" borderId="34" xfId="0" applyNumberFormat="1" applyFont="1" applyBorder="1" applyAlignment="1">
      <alignment horizontal="center"/>
    </xf>
    <xf numFmtId="0" fontId="57" fillId="0" borderId="0" xfId="0" applyFont="1" applyAlignment="1">
      <alignment horizontal="left"/>
    </xf>
    <xf numFmtId="0" fontId="50" fillId="0" borderId="43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165" fontId="59" fillId="0" borderId="33" xfId="0" applyNumberFormat="1" applyFont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21" xfId="84" applyFont="1" applyBorder="1" applyAlignment="1">
      <alignment vertical="center" wrapText="1"/>
    </xf>
    <xf numFmtId="0" fontId="51" fillId="0" borderId="23" xfId="84" applyFont="1" applyBorder="1" applyAlignment="1">
      <alignment vertical="center" wrapText="1"/>
    </xf>
    <xf numFmtId="0" fontId="51" fillId="0" borderId="20" xfId="84" applyFont="1" applyBorder="1" applyAlignment="1">
      <alignment vertical="center" wrapText="1"/>
    </xf>
    <xf numFmtId="0" fontId="61" fillId="33" borderId="0" xfId="0" applyFont="1" applyFill="1" applyAlignment="1">
      <alignment horizontal="center" vertical="center" wrapText="1"/>
    </xf>
    <xf numFmtId="0" fontId="51" fillId="0" borderId="58" xfId="0" applyFont="1" applyBorder="1" applyAlignment="1">
      <alignment vertical="center" wrapText="1"/>
    </xf>
    <xf numFmtId="0" fontId="50" fillId="0" borderId="20" xfId="0" applyFont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3" fillId="0" borderId="0" xfId="0" applyFont="1"/>
    <xf numFmtId="0" fontId="63" fillId="0" borderId="0" xfId="0" applyFont="1" applyAlignment="1">
      <alignment horizontal="center"/>
    </xf>
    <xf numFmtId="0" fontId="62" fillId="0" borderId="25" xfId="0" applyFont="1" applyBorder="1" applyAlignment="1">
      <alignment horizontal="center"/>
    </xf>
    <xf numFmtId="0" fontId="63" fillId="0" borderId="18" xfId="0" applyFont="1" applyBorder="1"/>
    <xf numFmtId="0" fontId="62" fillId="0" borderId="18" xfId="0" applyFont="1" applyBorder="1" applyAlignment="1">
      <alignment horizontal="center"/>
    </xf>
    <xf numFmtId="0" fontId="63" fillId="0" borderId="18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29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3" fillId="0" borderId="58" xfId="0" applyFont="1" applyBorder="1"/>
    <xf numFmtId="0" fontId="63" fillId="0" borderId="39" xfId="0" applyFont="1" applyBorder="1"/>
    <xf numFmtId="0" fontId="62" fillId="0" borderId="9" xfId="0" applyFont="1" applyBorder="1" applyAlignment="1">
      <alignment horizontal="center"/>
    </xf>
    <xf numFmtId="49" fontId="63" fillId="0" borderId="28" xfId="0" applyNumberFormat="1" applyFont="1" applyBorder="1" applyAlignment="1">
      <alignment horizontal="center"/>
    </xf>
    <xf numFmtId="0" fontId="63" fillId="0" borderId="9" xfId="0" applyFont="1" applyBorder="1" applyAlignment="1">
      <alignment horizontal="center"/>
    </xf>
    <xf numFmtId="49" fontId="62" fillId="0" borderId="23" xfId="0" applyNumberFormat="1" applyFont="1" applyBorder="1" applyAlignment="1">
      <alignment horizontal="center" vertical="center"/>
    </xf>
    <xf numFmtId="49" fontId="62" fillId="0" borderId="24" xfId="0" applyNumberFormat="1" applyFont="1" applyBorder="1" applyAlignment="1">
      <alignment horizontal="center" vertical="center"/>
    </xf>
    <xf numFmtId="0" fontId="63" fillId="0" borderId="15" xfId="0" applyFont="1" applyBorder="1" applyAlignment="1">
      <alignment horizontal="center"/>
    </xf>
    <xf numFmtId="0" fontId="63" fillId="0" borderId="16" xfId="0" applyFont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165" fontId="64" fillId="0" borderId="9" xfId="0" applyNumberFormat="1" applyFont="1" applyBorder="1" applyAlignment="1">
      <alignment horizontal="center"/>
    </xf>
    <xf numFmtId="165" fontId="62" fillId="0" borderId="28" xfId="0" applyNumberFormat="1" applyFont="1" applyBorder="1" applyAlignment="1">
      <alignment horizontal="center"/>
    </xf>
    <xf numFmtId="165" fontId="63" fillId="0" borderId="9" xfId="0" applyNumberFormat="1" applyFont="1" applyBorder="1" applyAlignment="1">
      <alignment horizontal="center"/>
    </xf>
    <xf numFmtId="0" fontId="64" fillId="0" borderId="16" xfId="0" applyFont="1" applyBorder="1" applyAlignment="1">
      <alignment horizontal="center" wrapText="1"/>
    </xf>
    <xf numFmtId="165" fontId="64" fillId="0" borderId="28" xfId="0" applyNumberFormat="1" applyFont="1" applyBorder="1" applyAlignment="1">
      <alignment horizontal="center"/>
    </xf>
    <xf numFmtId="165" fontId="62" fillId="0" borderId="9" xfId="0" applyNumberFormat="1" applyFont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Border="1" applyAlignment="1">
      <alignment horizontal="center"/>
    </xf>
    <xf numFmtId="165" fontId="62" fillId="0" borderId="0" xfId="0" applyNumberFormat="1" applyFont="1" applyAlignment="1">
      <alignment wrapText="1"/>
    </xf>
    <xf numFmtId="165" fontId="62" fillId="0" borderId="0" xfId="0" applyNumberFormat="1" applyFont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2" fillId="0" borderId="9" xfId="0" applyFont="1" applyBorder="1"/>
    <xf numFmtId="0" fontId="63" fillId="0" borderId="9" xfId="0" applyFont="1" applyBorder="1"/>
    <xf numFmtId="0" fontId="67" fillId="0" borderId="35" xfId="0" applyFont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2" fillId="0" borderId="0" xfId="0" applyFont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0" xfId="0" applyFont="1"/>
    <xf numFmtId="0" fontId="72" fillId="0" borderId="0" xfId="0" applyFont="1"/>
    <xf numFmtId="0" fontId="52" fillId="0" borderId="15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5" xfId="0" applyFont="1" applyBorder="1" applyAlignment="1">
      <alignment horizontal="left"/>
    </xf>
    <xf numFmtId="0" fontId="52" fillId="0" borderId="0" xfId="0" applyFont="1" applyAlignment="1">
      <alignment horizontal="left"/>
    </xf>
    <xf numFmtId="0" fontId="72" fillId="0" borderId="0" xfId="0" applyFont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2" xfId="0" applyFont="1" applyBorder="1" applyAlignment="1">
      <alignment horizontal="center"/>
    </xf>
    <xf numFmtId="0" fontId="52" fillId="0" borderId="45" xfId="0" applyFont="1" applyBorder="1" applyAlignment="1">
      <alignment horizontal="center"/>
    </xf>
    <xf numFmtId="49" fontId="52" fillId="0" borderId="21" xfId="0" applyNumberFormat="1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52" fillId="0" borderId="61" xfId="0" applyFont="1" applyBorder="1" applyAlignment="1">
      <alignment horizontal="center" vertical="center"/>
    </xf>
    <xf numFmtId="3" fontId="52" fillId="0" borderId="85" xfId="0" applyNumberFormat="1" applyFont="1" applyBorder="1" applyAlignment="1">
      <alignment horizontal="center" vertical="center"/>
    </xf>
    <xf numFmtId="3" fontId="52" fillId="0" borderId="23" xfId="0" applyNumberFormat="1" applyFont="1" applyBorder="1" applyAlignment="1">
      <alignment horizontal="center" vertical="center"/>
    </xf>
    <xf numFmtId="3" fontId="52" fillId="0" borderId="86" xfId="0" applyNumberFormat="1" applyFont="1" applyBorder="1" applyAlignment="1">
      <alignment horizontal="center" vertical="center"/>
    </xf>
    <xf numFmtId="3" fontId="52" fillId="0" borderId="62" xfId="0" applyNumberFormat="1" applyFont="1" applyBorder="1" applyAlignment="1">
      <alignment horizontal="center" vertical="center"/>
    </xf>
    <xf numFmtId="3" fontId="52" fillId="0" borderId="22" xfId="0" applyNumberFormat="1" applyFont="1" applyBorder="1" applyAlignment="1">
      <alignment horizontal="center" vertical="center"/>
    </xf>
    <xf numFmtId="3" fontId="52" fillId="0" borderId="21" xfId="0" applyNumberFormat="1" applyFont="1" applyBorder="1" applyAlignment="1">
      <alignment horizontal="center" vertical="center"/>
    </xf>
    <xf numFmtId="3" fontId="52" fillId="0" borderId="24" xfId="0" applyNumberFormat="1" applyFont="1" applyBorder="1" applyAlignment="1">
      <alignment horizontal="center" vertical="center"/>
    </xf>
    <xf numFmtId="49" fontId="52" fillId="0" borderId="36" xfId="0" applyNumberFormat="1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0" fontId="52" fillId="0" borderId="65" xfId="0" applyFont="1" applyBorder="1" applyAlignment="1">
      <alignment horizontal="center" vertical="center"/>
    </xf>
    <xf numFmtId="3" fontId="52" fillId="0" borderId="77" xfId="0" applyNumberFormat="1" applyFont="1" applyBorder="1" applyAlignment="1">
      <alignment horizontal="center" vertical="center"/>
    </xf>
    <xf numFmtId="3" fontId="52" fillId="0" borderId="30" xfId="0" applyNumberFormat="1" applyFont="1" applyBorder="1" applyAlignment="1">
      <alignment horizontal="center" vertical="center"/>
    </xf>
    <xf numFmtId="3" fontId="52" fillId="0" borderId="78" xfId="0" applyNumberFormat="1" applyFont="1" applyBorder="1" applyAlignment="1">
      <alignment horizontal="center" vertical="center"/>
    </xf>
    <xf numFmtId="3" fontId="52" fillId="0" borderId="49" xfId="0" applyNumberFormat="1" applyFont="1" applyBorder="1" applyAlignment="1">
      <alignment horizontal="center" vertical="center"/>
    </xf>
    <xf numFmtId="3" fontId="52" fillId="0" borderId="36" xfId="0" applyNumberFormat="1" applyFont="1" applyBorder="1" applyAlignment="1">
      <alignment horizontal="center" vertical="center"/>
    </xf>
    <xf numFmtId="3" fontId="52" fillId="0" borderId="42" xfId="0" applyNumberFormat="1" applyFont="1" applyBorder="1" applyAlignment="1">
      <alignment horizontal="center" vertical="center"/>
    </xf>
    <xf numFmtId="3" fontId="52" fillId="0" borderId="50" xfId="0" applyNumberFormat="1" applyFont="1" applyBorder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0" fontId="52" fillId="0" borderId="46" xfId="0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49" fontId="73" fillId="0" borderId="15" xfId="0" applyNumberFormat="1" applyFont="1" applyBorder="1" applyAlignment="1">
      <alignment horizontal="center" vertical="center"/>
    </xf>
    <xf numFmtId="0" fontId="73" fillId="0" borderId="57" xfId="0" applyFont="1" applyBorder="1" applyAlignment="1">
      <alignment horizontal="center" vertical="center"/>
    </xf>
    <xf numFmtId="3" fontId="73" fillId="0" borderId="15" xfId="0" applyNumberFormat="1" applyFont="1" applyBorder="1" applyAlignment="1">
      <alignment horizontal="center" vertical="center"/>
    </xf>
    <xf numFmtId="3" fontId="73" fillId="0" borderId="56" xfId="0" applyNumberFormat="1" applyFont="1" applyBorder="1" applyAlignment="1">
      <alignment horizontal="center" vertical="center"/>
    </xf>
    <xf numFmtId="3" fontId="73" fillId="0" borderId="53" xfId="0" applyNumberFormat="1" applyFont="1" applyBorder="1" applyAlignment="1">
      <alignment horizontal="center" vertical="center"/>
    </xf>
    <xf numFmtId="3" fontId="73" fillId="0" borderId="9" xfId="0" applyNumberFormat="1" applyFont="1" applyBorder="1" applyAlignment="1">
      <alignment horizontal="center" vertical="center"/>
    </xf>
    <xf numFmtId="3" fontId="73" fillId="0" borderId="28" xfId="0" applyNumberFormat="1" applyFont="1" applyBorder="1" applyAlignment="1">
      <alignment horizontal="center" vertical="center"/>
    </xf>
    <xf numFmtId="3" fontId="73" fillId="0" borderId="39" xfId="0" applyNumberFormat="1" applyFont="1" applyBorder="1" applyAlignment="1">
      <alignment horizontal="center" vertical="center"/>
    </xf>
    <xf numFmtId="0" fontId="75" fillId="0" borderId="28" xfId="0" applyFont="1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 wrapText="1"/>
    </xf>
    <xf numFmtId="0" fontId="75" fillId="0" borderId="16" xfId="0" applyFont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Border="1" applyAlignment="1">
      <alignment horizontal="center" vertical="center"/>
    </xf>
    <xf numFmtId="3" fontId="71" fillId="0" borderId="9" xfId="0" applyNumberFormat="1" applyFont="1" applyBorder="1" applyAlignment="1">
      <alignment horizontal="center" vertical="center"/>
    </xf>
    <xf numFmtId="3" fontId="71" fillId="0" borderId="56" xfId="0" applyNumberFormat="1" applyFont="1" applyBorder="1" applyAlignment="1">
      <alignment horizontal="center" vertical="center"/>
    </xf>
    <xf numFmtId="3" fontId="71" fillId="0" borderId="15" xfId="0" applyNumberFormat="1" applyFont="1" applyBorder="1" applyAlignment="1">
      <alignment horizontal="center" vertical="center"/>
    </xf>
    <xf numFmtId="3" fontId="71" fillId="0" borderId="28" xfId="0" applyNumberFormat="1" applyFont="1" applyBorder="1" applyAlignment="1">
      <alignment horizontal="center" vertical="center"/>
    </xf>
    <xf numFmtId="0" fontId="51" fillId="0" borderId="88" xfId="84" applyFont="1" applyBorder="1" applyAlignment="1">
      <alignment horizontal="center" vertical="center" wrapText="1"/>
    </xf>
    <xf numFmtId="0" fontId="51" fillId="0" borderId="5" xfId="84" applyFont="1" applyBorder="1" applyAlignment="1">
      <alignment horizontal="center" vertical="center" wrapText="1"/>
    </xf>
    <xf numFmtId="0" fontId="51" fillId="0" borderId="47" xfId="84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9" fontId="51" fillId="0" borderId="20" xfId="84" applyNumberFormat="1" applyFont="1" applyBorder="1" applyAlignment="1">
      <alignment vertical="center" wrapText="1"/>
    </xf>
    <xf numFmtId="0" fontId="50" fillId="0" borderId="9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20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0" borderId="58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0" fontId="51" fillId="0" borderId="20" xfId="84" applyFont="1" applyBorder="1" applyAlignment="1">
      <alignment horizontal="center" vertical="center" wrapText="1"/>
    </xf>
    <xf numFmtId="0" fontId="51" fillId="0" borderId="45" xfId="84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74" fillId="0" borderId="0" xfId="0" applyFont="1" applyAlignment="1">
      <alignment horizontal="center" wrapText="1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58" xfId="0" applyFont="1" applyBorder="1" applyAlignment="1">
      <alignment horizontal="center"/>
    </xf>
    <xf numFmtId="0" fontId="50" fillId="0" borderId="51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50" fillId="0" borderId="64" xfId="0" applyFont="1" applyBorder="1" applyAlignment="1">
      <alignment horizontal="center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59" xfId="0" applyFont="1" applyBorder="1" applyAlignment="1">
      <alignment horizontal="center"/>
    </xf>
    <xf numFmtId="0" fontId="50" fillId="0" borderId="60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0" borderId="61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63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58" xfId="0" applyFont="1" applyBorder="1" applyAlignment="1">
      <alignment horizontal="center"/>
    </xf>
    <xf numFmtId="0" fontId="63" fillId="0" borderId="39" xfId="0" applyFont="1" applyBorder="1" applyAlignment="1">
      <alignment horizontal="center"/>
    </xf>
    <xf numFmtId="0" fontId="62" fillId="0" borderId="22" xfId="0" applyFont="1" applyBorder="1" applyAlignment="1">
      <alignment horizontal="center" vertical="center" wrapText="1"/>
    </xf>
    <xf numFmtId="0" fontId="62" fillId="0" borderId="62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 vertical="center" wrapText="1"/>
    </xf>
    <xf numFmtId="0" fontId="62" fillId="0" borderId="55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2" fillId="0" borderId="48" xfId="0" applyFont="1" applyBorder="1" applyAlignment="1">
      <alignment horizontal="center" vertical="center" wrapText="1"/>
    </xf>
    <xf numFmtId="0" fontId="62" fillId="0" borderId="62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62" fillId="0" borderId="48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62" fillId="0" borderId="60" xfId="0" applyFont="1" applyBorder="1" applyAlignment="1">
      <alignment horizontal="center" vertical="center"/>
    </xf>
    <xf numFmtId="0" fontId="62" fillId="0" borderId="44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39" xfId="0" applyFont="1" applyBorder="1" applyAlignment="1">
      <alignment horizontal="center"/>
    </xf>
    <xf numFmtId="0" fontId="52" fillId="0" borderId="40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46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52" fillId="0" borderId="56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52" fillId="0" borderId="79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 wrapText="1"/>
    </xf>
    <xf numFmtId="0" fontId="52" fillId="0" borderId="81" xfId="0" applyFont="1" applyBorder="1" applyAlignment="1">
      <alignment horizontal="center" vertical="center" wrapText="1"/>
    </xf>
    <xf numFmtId="0" fontId="52" fillId="0" borderId="68" xfId="0" applyFont="1" applyBorder="1" applyAlignment="1">
      <alignment horizontal="center"/>
    </xf>
    <xf numFmtId="0" fontId="52" fillId="0" borderId="73" xfId="0" applyFont="1" applyBorder="1" applyAlignment="1">
      <alignment horizontal="center"/>
    </xf>
    <xf numFmtId="0" fontId="52" fillId="0" borderId="45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39" xfId="0" applyFont="1" applyBorder="1" applyAlignment="1">
      <alignment horizontal="center"/>
    </xf>
    <xf numFmtId="0" fontId="52" fillId="0" borderId="51" xfId="0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0" fontId="52" fillId="0" borderId="52" xfId="0" applyFont="1" applyBorder="1" applyAlignment="1">
      <alignment horizontal="center"/>
    </xf>
    <xf numFmtId="0" fontId="70" fillId="0" borderId="16" xfId="0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2" fillId="0" borderId="72" xfId="0" applyFont="1" applyBorder="1" applyAlignment="1">
      <alignment horizontal="center"/>
    </xf>
    <xf numFmtId="0" fontId="52" fillId="0" borderId="59" xfId="0" applyFont="1" applyBorder="1" applyAlignment="1">
      <alignment horizontal="center"/>
    </xf>
    <xf numFmtId="0" fontId="52" fillId="0" borderId="64" xfId="0" applyFont="1" applyBorder="1" applyAlignment="1">
      <alignment horizontal="center"/>
    </xf>
    <xf numFmtId="0" fontId="51" fillId="0" borderId="6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70" xfId="0" applyFont="1" applyBorder="1" applyAlignment="1">
      <alignment horizontal="center" vertical="center" wrapText="1"/>
    </xf>
    <xf numFmtId="0" fontId="52" fillId="0" borderId="68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57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52" fillId="0" borderId="73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2" fillId="0" borderId="71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0" borderId="58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47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/>
    </xf>
    <xf numFmtId="0" fontId="51" fillId="0" borderId="39" xfId="0" applyFont="1" applyBorder="1" applyAlignment="1">
      <alignment horizontal="center"/>
    </xf>
    <xf numFmtId="0" fontId="51" fillId="0" borderId="74" xfId="0" applyFont="1" applyBorder="1" applyAlignment="1">
      <alignment horizontal="center" vertical="center" wrapText="1"/>
    </xf>
    <xf numFmtId="0" fontId="51" fillId="0" borderId="62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16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51" fillId="0" borderId="17" xfId="0" applyFont="1" applyBorder="1" applyAlignment="1">
      <alignment horizontal="center" vertical="center" wrapText="1"/>
    </xf>
    <xf numFmtId="0" fontId="51" fillId="0" borderId="79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 wrapText="1"/>
    </xf>
    <xf numFmtId="0" fontId="51" fillId="0" borderId="68" xfId="0" applyFont="1" applyBorder="1" applyAlignment="1">
      <alignment horizontal="center"/>
    </xf>
    <xf numFmtId="0" fontId="51" fillId="0" borderId="73" xfId="0" applyFont="1" applyBorder="1" applyAlignment="1">
      <alignment horizontal="center"/>
    </xf>
    <xf numFmtId="0" fontId="51" fillId="0" borderId="45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/>
    </xf>
    <xf numFmtId="0" fontId="51" fillId="0" borderId="51" xfId="0" applyFont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51" fillId="0" borderId="50" xfId="0" applyFont="1" applyBorder="1" applyAlignment="1">
      <alignment horizontal="center"/>
    </xf>
    <xf numFmtId="0" fontId="51" fillId="0" borderId="52" xfId="0" applyFont="1" applyBorder="1" applyAlignment="1">
      <alignment horizontal="center"/>
    </xf>
    <xf numFmtId="0" fontId="51" fillId="0" borderId="76" xfId="84" applyFont="1" applyBorder="1" applyAlignment="1">
      <alignment horizontal="center" vertical="center" wrapText="1"/>
    </xf>
    <xf numFmtId="0" fontId="51" fillId="0" borderId="41" xfId="84" applyFont="1" applyBorder="1" applyAlignment="1">
      <alignment horizontal="center" vertical="center" wrapText="1"/>
    </xf>
    <xf numFmtId="0" fontId="51" fillId="0" borderId="75" xfId="84" applyFont="1" applyBorder="1" applyAlignment="1">
      <alignment horizontal="center" vertical="center" wrapText="1"/>
    </xf>
    <xf numFmtId="0" fontId="51" fillId="0" borderId="60" xfId="84" applyFont="1" applyBorder="1" applyAlignment="1">
      <alignment horizontal="center" vertical="center" wrapText="1"/>
    </xf>
    <xf numFmtId="0" fontId="51" fillId="0" borderId="44" xfId="84" applyFont="1" applyBorder="1" applyAlignment="1">
      <alignment horizontal="center" vertical="center" wrapText="1"/>
    </xf>
    <xf numFmtId="0" fontId="51" fillId="0" borderId="20" xfId="84" applyFont="1" applyBorder="1" applyAlignment="1">
      <alignment horizontal="center" vertical="center" wrapText="1"/>
    </xf>
    <xf numFmtId="0" fontId="51" fillId="0" borderId="45" xfId="84" applyFont="1" applyBorder="1" applyAlignment="1">
      <alignment horizontal="center" vertical="center" wrapText="1"/>
    </xf>
    <xf numFmtId="0" fontId="51" fillId="0" borderId="43" xfId="84" applyFont="1" applyBorder="1" applyAlignment="1">
      <alignment horizontal="center" vertical="center" wrapText="1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7"/>
  <sheetViews>
    <sheetView topLeftCell="D10" zoomScale="118" zoomScaleNormal="118" workbookViewId="0">
      <selection activeCell="H10" sqref="H10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9" style="1" customWidth="1"/>
    <col min="4" max="4" width="20.28515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55" customFormat="1">
      <c r="A1" s="54" t="s">
        <v>0</v>
      </c>
      <c r="D1" s="56"/>
      <c r="E1" s="56"/>
      <c r="F1" s="56"/>
      <c r="G1" s="56"/>
      <c r="H1" s="56"/>
      <c r="I1" s="56"/>
    </row>
    <row r="2" spans="1:9" ht="15.75">
      <c r="A2" s="20"/>
      <c r="B2" s="64"/>
      <c r="C2" s="1" t="s">
        <v>117</v>
      </c>
      <c r="D2" s="13" t="s">
        <v>139</v>
      </c>
    </row>
    <row r="3" spans="1:9" ht="15.75" thickBot="1">
      <c r="I3" s="9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03" t="s">
        <v>118</v>
      </c>
      <c r="C5" s="204"/>
      <c r="D5" s="204"/>
      <c r="E5" s="204"/>
      <c r="F5" s="205"/>
      <c r="G5" s="179" t="s">
        <v>3</v>
      </c>
      <c r="H5" s="198">
        <v>1</v>
      </c>
      <c r="I5" s="200"/>
    </row>
    <row r="6" spans="1:9">
      <c r="A6" s="7"/>
      <c r="B6" s="8"/>
      <c r="C6" s="8"/>
      <c r="H6" s="9"/>
      <c r="I6" s="10"/>
    </row>
    <row r="7" spans="1:9">
      <c r="A7" s="209" t="s">
        <v>4</v>
      </c>
      <c r="B7" s="210"/>
      <c r="C7" s="198" t="s">
        <v>5</v>
      </c>
      <c r="D7" s="199"/>
      <c r="E7" s="199"/>
      <c r="F7" s="199"/>
      <c r="G7" s="199"/>
      <c r="H7" s="199"/>
      <c r="I7" s="200"/>
    </row>
    <row r="8" spans="1:9">
      <c r="A8" s="211"/>
      <c r="B8" s="212"/>
      <c r="C8" s="57" t="s">
        <v>6</v>
      </c>
      <c r="D8" s="57" t="s">
        <v>7</v>
      </c>
      <c r="E8" s="57" t="s">
        <v>8</v>
      </c>
      <c r="F8" s="57" t="s">
        <v>9</v>
      </c>
      <c r="G8" s="57" t="s">
        <v>10</v>
      </c>
      <c r="H8" s="57" t="s">
        <v>11</v>
      </c>
      <c r="I8" s="58" t="s">
        <v>12</v>
      </c>
    </row>
    <row r="9" spans="1:9" ht="18.75" customHeight="1">
      <c r="A9" s="213"/>
      <c r="B9" s="214"/>
      <c r="C9" s="61" t="s">
        <v>13</v>
      </c>
      <c r="D9" s="61" t="s">
        <v>14</v>
      </c>
      <c r="E9" s="62" t="s">
        <v>15</v>
      </c>
      <c r="F9" s="62" t="s">
        <v>15</v>
      </c>
      <c r="G9" s="215" t="s">
        <v>15</v>
      </c>
      <c r="H9" s="216"/>
      <c r="I9" s="207" t="s">
        <v>16</v>
      </c>
    </row>
    <row r="10" spans="1:9" ht="75" customHeight="1">
      <c r="A10" s="11" t="s">
        <v>17</v>
      </c>
      <c r="B10" s="12" t="s">
        <v>18</v>
      </c>
      <c r="C10" s="79" t="s">
        <v>19</v>
      </c>
      <c r="D10" s="79">
        <v>2023</v>
      </c>
      <c r="E10" s="79" t="s">
        <v>20</v>
      </c>
      <c r="F10" s="79" t="s">
        <v>21</v>
      </c>
      <c r="G10" s="79" t="s">
        <v>22</v>
      </c>
      <c r="H10" s="79" t="s">
        <v>137</v>
      </c>
      <c r="I10" s="208"/>
    </row>
    <row r="11" spans="1:9" ht="15.75">
      <c r="A11" s="21" t="s">
        <v>122</v>
      </c>
      <c r="B11" s="182" t="s">
        <v>119</v>
      </c>
      <c r="C11" s="65">
        <v>34277</v>
      </c>
      <c r="D11" s="22">
        <v>53096</v>
      </c>
      <c r="E11" s="22">
        <v>53096</v>
      </c>
      <c r="F11" s="22">
        <v>42136</v>
      </c>
      <c r="G11" s="65">
        <v>42136</v>
      </c>
      <c r="H11" s="65">
        <v>41634</v>
      </c>
      <c r="I11" s="23">
        <f>H11-G11</f>
        <v>-502</v>
      </c>
    </row>
    <row r="12" spans="1:9">
      <c r="A12" s="21"/>
      <c r="B12" s="182" t="s">
        <v>23</v>
      </c>
      <c r="C12" s="22"/>
      <c r="D12" s="22"/>
      <c r="E12" s="22"/>
      <c r="F12" s="22"/>
      <c r="G12" s="22"/>
      <c r="H12" s="22"/>
      <c r="I12" s="23">
        <f>H12-G12</f>
        <v>0</v>
      </c>
    </row>
    <row r="13" spans="1:9">
      <c r="A13" s="21"/>
      <c r="B13" s="182"/>
      <c r="C13" s="22"/>
      <c r="D13" s="22"/>
      <c r="E13" s="22"/>
      <c r="F13" s="22"/>
      <c r="G13" s="22"/>
      <c r="H13" s="22"/>
      <c r="I13" s="23"/>
    </row>
    <row r="14" spans="1:9">
      <c r="A14" s="21"/>
      <c r="B14" s="182"/>
      <c r="C14" s="22"/>
      <c r="D14" s="22"/>
      <c r="E14" s="22"/>
      <c r="F14" s="22"/>
      <c r="G14" s="22"/>
      <c r="H14" s="22"/>
      <c r="I14" s="23"/>
    </row>
    <row r="15" spans="1:9">
      <c r="A15" s="21"/>
      <c r="B15" s="182"/>
      <c r="C15" s="22"/>
      <c r="D15" s="22"/>
      <c r="E15" s="22"/>
      <c r="F15" s="22"/>
      <c r="G15" s="22"/>
      <c r="H15" s="22"/>
      <c r="I15" s="23"/>
    </row>
    <row r="16" spans="1:9" ht="15.75" thickBot="1">
      <c r="A16" s="21"/>
      <c r="B16" s="182"/>
      <c r="C16" s="22"/>
      <c r="D16" s="22"/>
      <c r="E16" s="22"/>
      <c r="F16" s="22"/>
      <c r="G16" s="22"/>
      <c r="H16" s="22"/>
      <c r="I16" s="23"/>
    </row>
    <row r="17" spans="1:9" ht="14.25" customHeight="1" thickBot="1">
      <c r="A17" s="201" t="s">
        <v>24</v>
      </c>
      <c r="B17" s="206"/>
      <c r="C17" s="24">
        <f t="shared" ref="C17" si="0">SUM(C11:C16)</f>
        <v>34277</v>
      </c>
      <c r="D17" s="24">
        <f t="shared" ref="D17:I17" si="1">SUM(D11:D16)</f>
        <v>53096</v>
      </c>
      <c r="E17" s="24">
        <f t="shared" si="1"/>
        <v>53096</v>
      </c>
      <c r="F17" s="24">
        <f>SUM(F11:F16)</f>
        <v>42136</v>
      </c>
      <c r="G17" s="24">
        <f t="shared" si="1"/>
        <v>42136</v>
      </c>
      <c r="H17" s="24">
        <f t="shared" si="1"/>
        <v>41634</v>
      </c>
      <c r="I17" s="25">
        <f t="shared" si="1"/>
        <v>-502</v>
      </c>
    </row>
    <row r="18" spans="1:9" ht="15" customHeight="1" thickBot="1">
      <c r="A18" s="196" t="s">
        <v>25</v>
      </c>
      <c r="B18" s="197"/>
      <c r="C18" s="119"/>
      <c r="D18" s="118"/>
      <c r="E18" s="118"/>
      <c r="F18" s="118"/>
      <c r="G18" s="118"/>
      <c r="H18" s="119"/>
      <c r="I18" s="66">
        <f>H18-G18</f>
        <v>0</v>
      </c>
    </row>
    <row r="19" spans="1:9" ht="15" customHeight="1" thickBot="1">
      <c r="A19" s="181"/>
      <c r="B19" s="67" t="s">
        <v>26</v>
      </c>
      <c r="C19" s="69"/>
      <c r="D19" s="68"/>
      <c r="E19" s="68"/>
      <c r="F19" s="68"/>
      <c r="G19" s="68"/>
      <c r="H19" s="69"/>
      <c r="I19" s="66">
        <f>H19-G19</f>
        <v>0</v>
      </c>
    </row>
    <row r="20" spans="1:9" ht="15.75" thickBot="1">
      <c r="A20" s="201" t="s">
        <v>27</v>
      </c>
      <c r="B20" s="202"/>
      <c r="C20" s="59">
        <f>C17+C18+C19</f>
        <v>34277</v>
      </c>
      <c r="D20" s="59">
        <f t="shared" ref="D20:E20" si="2">D17+D18</f>
        <v>53096</v>
      </c>
      <c r="E20" s="59">
        <f t="shared" si="2"/>
        <v>53096</v>
      </c>
      <c r="F20" s="59">
        <f>F17+F18</f>
        <v>42136</v>
      </c>
      <c r="G20" s="59">
        <f>G17+G18+G19</f>
        <v>42136</v>
      </c>
      <c r="H20" s="59">
        <f>H17+H18+H19</f>
        <v>41634</v>
      </c>
      <c r="I20" s="63">
        <f>SUM(I17:I19)</f>
        <v>-502</v>
      </c>
    </row>
    <row r="23" spans="1:9">
      <c r="B23" s="9"/>
      <c r="C23" s="16"/>
      <c r="D23" s="16"/>
      <c r="E23" s="17"/>
      <c r="F23" s="17"/>
      <c r="G23" s="17"/>
      <c r="H23" s="17"/>
    </row>
    <row r="24" spans="1:9" ht="17.25" customHeight="1">
      <c r="A24" s="26"/>
      <c r="B24" s="13"/>
      <c r="D24" s="1"/>
    </row>
    <row r="25" spans="1:9" ht="17.25" customHeight="1">
      <c r="A25" s="26"/>
      <c r="B25" s="217" t="s">
        <v>28</v>
      </c>
      <c r="C25" s="18" t="s">
        <v>120</v>
      </c>
      <c r="D25" s="217" t="s">
        <v>29</v>
      </c>
      <c r="E25" s="217"/>
      <c r="F25" s="180" t="s">
        <v>30</v>
      </c>
      <c r="G25" s="218" t="s">
        <v>121</v>
      </c>
      <c r="H25" s="218"/>
    </row>
    <row r="26" spans="1:9" ht="17.25" customHeight="1">
      <c r="A26" s="26"/>
      <c r="B26" s="217"/>
      <c r="C26" s="19" t="s">
        <v>31</v>
      </c>
      <c r="D26" s="217"/>
      <c r="E26" s="217"/>
      <c r="F26" s="180" t="s">
        <v>31</v>
      </c>
      <c r="G26" s="219"/>
      <c r="H26" s="219"/>
    </row>
    <row r="27" spans="1:9" ht="27" customHeight="1">
      <c r="B27" s="217"/>
      <c r="C27" s="19" t="s">
        <v>138</v>
      </c>
      <c r="D27" s="217"/>
      <c r="E27" s="217"/>
      <c r="F27" s="180" t="s">
        <v>32</v>
      </c>
      <c r="G27" s="219" t="s">
        <v>150</v>
      </c>
      <c r="H27" s="219"/>
    </row>
  </sheetData>
  <mergeCells count="14">
    <mergeCell ref="B25:B27"/>
    <mergeCell ref="D25:E27"/>
    <mergeCell ref="G25:H25"/>
    <mergeCell ref="G26:H26"/>
    <mergeCell ref="G27:H27"/>
    <mergeCell ref="A18:B18"/>
    <mergeCell ref="C7:I7"/>
    <mergeCell ref="A20:B20"/>
    <mergeCell ref="B5:F5"/>
    <mergeCell ref="A17:B17"/>
    <mergeCell ref="I9:I10"/>
    <mergeCell ref="H5:I5"/>
    <mergeCell ref="A7:B9"/>
    <mergeCell ref="G9:H9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topLeftCell="A28" zoomScale="142" zoomScaleNormal="142" workbookViewId="0">
      <selection activeCell="B36" sqref="B36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55" customFormat="1">
      <c r="A2" s="60" t="s">
        <v>33</v>
      </c>
      <c r="D2" s="56"/>
      <c r="E2" s="56"/>
      <c r="F2" s="56"/>
      <c r="G2" s="56"/>
      <c r="H2" s="56"/>
      <c r="I2" s="56"/>
    </row>
    <row r="3" spans="1:9" ht="15.75" thickBot="1">
      <c r="A3" s="80"/>
      <c r="B3" s="81"/>
      <c r="C3" s="81"/>
      <c r="D3" s="80" t="s">
        <v>117</v>
      </c>
      <c r="E3" s="80"/>
      <c r="F3" s="82" t="s">
        <v>140</v>
      </c>
      <c r="G3" s="80"/>
      <c r="H3" s="82"/>
      <c r="I3" s="80" t="s">
        <v>1</v>
      </c>
    </row>
    <row r="4" spans="1:9">
      <c r="A4" s="83"/>
      <c r="B4" s="84"/>
      <c r="C4" s="84"/>
      <c r="D4" s="85"/>
      <c r="E4" s="85"/>
      <c r="F4" s="86"/>
      <c r="G4" s="86"/>
      <c r="H4" s="87"/>
      <c r="I4" s="88"/>
    </row>
    <row r="5" spans="1:9" ht="16.5" customHeight="1">
      <c r="A5" s="89" t="s">
        <v>2</v>
      </c>
      <c r="B5" s="220">
        <v>1013155</v>
      </c>
      <c r="C5" s="221"/>
      <c r="D5" s="90"/>
      <c r="E5" s="90"/>
      <c r="F5" s="90"/>
      <c r="G5" s="91"/>
      <c r="H5" s="92" t="s">
        <v>3</v>
      </c>
      <c r="I5" s="93" t="s">
        <v>34</v>
      </c>
    </row>
    <row r="6" spans="1:9" ht="18" customHeight="1">
      <c r="A6" s="89" t="s">
        <v>35</v>
      </c>
      <c r="B6" s="94" t="s">
        <v>119</v>
      </c>
      <c r="C6" s="220"/>
      <c r="D6" s="221"/>
      <c r="E6" s="221"/>
      <c r="F6" s="221"/>
      <c r="G6" s="222"/>
      <c r="H6" s="92" t="s">
        <v>36</v>
      </c>
      <c r="I6" s="93" t="s">
        <v>37</v>
      </c>
    </row>
    <row r="7" spans="1:9" s="14" customFormat="1">
      <c r="A7" s="229" t="s">
        <v>38</v>
      </c>
      <c r="B7" s="241" t="s">
        <v>18</v>
      </c>
      <c r="C7" s="95" t="s">
        <v>6</v>
      </c>
      <c r="D7" s="95" t="s">
        <v>7</v>
      </c>
      <c r="E7" s="95" t="s">
        <v>8</v>
      </c>
      <c r="F7" s="95" t="s">
        <v>9</v>
      </c>
      <c r="G7" s="95" t="s">
        <v>10</v>
      </c>
      <c r="H7" s="95" t="s">
        <v>11</v>
      </c>
      <c r="I7" s="96" t="s">
        <v>12</v>
      </c>
    </row>
    <row r="8" spans="1:9" s="15" customFormat="1">
      <c r="A8" s="230"/>
      <c r="B8" s="242"/>
      <c r="C8" s="184" t="s">
        <v>13</v>
      </c>
      <c r="D8" s="184" t="s">
        <v>14</v>
      </c>
      <c r="E8" s="184" t="s">
        <v>15</v>
      </c>
      <c r="F8" s="184" t="s">
        <v>15</v>
      </c>
      <c r="G8" s="184" t="s">
        <v>15</v>
      </c>
      <c r="H8" s="184" t="s">
        <v>13</v>
      </c>
      <c r="I8" s="235" t="s">
        <v>16</v>
      </c>
    </row>
    <row r="9" spans="1:9" s="15" customFormat="1" ht="36">
      <c r="A9" s="231"/>
      <c r="B9" s="243"/>
      <c r="C9" s="186" t="s">
        <v>39</v>
      </c>
      <c r="D9" s="186" t="s">
        <v>40</v>
      </c>
      <c r="E9" s="186" t="s">
        <v>141</v>
      </c>
      <c r="F9" s="186" t="s">
        <v>143</v>
      </c>
      <c r="G9" s="186" t="s">
        <v>144</v>
      </c>
      <c r="H9" s="186" t="s">
        <v>142</v>
      </c>
      <c r="I9" s="236"/>
    </row>
    <row r="10" spans="1:9">
      <c r="A10" s="97">
        <v>600</v>
      </c>
      <c r="B10" s="98" t="s">
        <v>41</v>
      </c>
      <c r="C10" s="99">
        <v>19163</v>
      </c>
      <c r="D10" s="99">
        <v>32757</v>
      </c>
      <c r="E10" s="99">
        <v>32757</v>
      </c>
      <c r="F10" s="99">
        <v>30807</v>
      </c>
      <c r="G10" s="99">
        <v>30807</v>
      </c>
      <c r="H10" s="99">
        <v>30703</v>
      </c>
      <c r="I10" s="100">
        <f>H10-G10</f>
        <v>-104</v>
      </c>
    </row>
    <row r="11" spans="1:9">
      <c r="A11" s="97">
        <v>601</v>
      </c>
      <c r="B11" s="98" t="s">
        <v>42</v>
      </c>
      <c r="C11" s="99">
        <v>3069</v>
      </c>
      <c r="D11" s="99">
        <v>6639</v>
      </c>
      <c r="E11" s="99">
        <v>6639</v>
      </c>
      <c r="F11" s="99">
        <v>5239</v>
      </c>
      <c r="G11" s="99">
        <v>5239</v>
      </c>
      <c r="H11" s="99">
        <v>5134</v>
      </c>
      <c r="I11" s="100">
        <f t="shared" ref="I11:I17" si="0">H11-G11</f>
        <v>-105</v>
      </c>
    </row>
    <row r="12" spans="1:9">
      <c r="A12" s="97">
        <v>602</v>
      </c>
      <c r="B12" s="98" t="s">
        <v>43</v>
      </c>
      <c r="C12" s="99">
        <v>4631</v>
      </c>
      <c r="D12" s="99">
        <v>6700</v>
      </c>
      <c r="E12" s="99">
        <v>6700</v>
      </c>
      <c r="F12" s="99">
        <v>6000</v>
      </c>
      <c r="G12" s="99">
        <v>6000</v>
      </c>
      <c r="H12" s="99">
        <v>5707</v>
      </c>
      <c r="I12" s="100">
        <f t="shared" si="0"/>
        <v>-293</v>
      </c>
    </row>
    <row r="13" spans="1:9">
      <c r="A13" s="97">
        <v>603</v>
      </c>
      <c r="B13" s="98" t="s">
        <v>44</v>
      </c>
      <c r="C13" s="99"/>
      <c r="D13" s="99"/>
      <c r="E13" s="99"/>
      <c r="F13" s="99"/>
      <c r="G13" s="99"/>
      <c r="H13" s="99"/>
      <c r="I13" s="100">
        <f t="shared" si="0"/>
        <v>0</v>
      </c>
    </row>
    <row r="14" spans="1:9">
      <c r="A14" s="97">
        <v>604</v>
      </c>
      <c r="B14" s="98" t="s">
        <v>45</v>
      </c>
      <c r="C14" s="99"/>
      <c r="D14" s="99"/>
      <c r="E14" s="99"/>
      <c r="F14" s="99"/>
      <c r="G14" s="99"/>
      <c r="H14" s="99"/>
      <c r="I14" s="100">
        <f t="shared" si="0"/>
        <v>0</v>
      </c>
    </row>
    <row r="15" spans="1:9">
      <c r="A15" s="97">
        <v>605</v>
      </c>
      <c r="B15" s="98" t="s">
        <v>46</v>
      </c>
      <c r="C15" s="99"/>
      <c r="D15" s="99"/>
      <c r="E15" s="99"/>
      <c r="F15" s="99"/>
      <c r="G15" s="99"/>
      <c r="H15" s="99"/>
      <c r="I15" s="100">
        <f t="shared" si="0"/>
        <v>0</v>
      </c>
    </row>
    <row r="16" spans="1:9">
      <c r="A16" s="97">
        <v>606</v>
      </c>
      <c r="B16" s="98" t="s">
        <v>47</v>
      </c>
      <c r="C16" s="99"/>
      <c r="D16" s="99"/>
      <c r="E16" s="99"/>
      <c r="F16" s="99"/>
      <c r="G16" s="99"/>
      <c r="H16" s="99"/>
      <c r="I16" s="100">
        <f t="shared" si="0"/>
        <v>0</v>
      </c>
    </row>
    <row r="17" spans="1:9">
      <c r="A17" s="97">
        <v>606</v>
      </c>
      <c r="B17" s="98" t="s">
        <v>23</v>
      </c>
      <c r="C17" s="99">
        <v>581</v>
      </c>
      <c r="D17" s="99">
        <v>90</v>
      </c>
      <c r="E17" s="99">
        <v>90</v>
      </c>
      <c r="F17" s="99">
        <v>90</v>
      </c>
      <c r="G17" s="99">
        <v>90</v>
      </c>
      <c r="H17" s="99">
        <v>90</v>
      </c>
      <c r="I17" s="100">
        <f t="shared" si="0"/>
        <v>0</v>
      </c>
    </row>
    <row r="18" spans="1:9">
      <c r="A18" s="101" t="s">
        <v>48</v>
      </c>
      <c r="B18" s="102" t="s">
        <v>49</v>
      </c>
      <c r="C18" s="103">
        <f>SUM(C10:C17)</f>
        <v>27444</v>
      </c>
      <c r="D18" s="103">
        <f t="shared" ref="D18:H18" si="1">SUM(D10:D17)</f>
        <v>46186</v>
      </c>
      <c r="E18" s="103">
        <f t="shared" si="1"/>
        <v>46186</v>
      </c>
      <c r="F18" s="103">
        <f t="shared" si="1"/>
        <v>42136</v>
      </c>
      <c r="G18" s="103">
        <f t="shared" si="1"/>
        <v>42136</v>
      </c>
      <c r="H18" s="103">
        <f t="shared" si="1"/>
        <v>41634</v>
      </c>
      <c r="I18" s="104">
        <f>SUM(I10:I17)</f>
        <v>-502</v>
      </c>
    </row>
    <row r="19" spans="1:9">
      <c r="A19" s="97">
        <v>230</v>
      </c>
      <c r="B19" s="98" t="s">
        <v>50</v>
      </c>
      <c r="C19" s="105"/>
      <c r="D19" s="105"/>
      <c r="E19" s="105"/>
      <c r="F19" s="105"/>
      <c r="G19" s="105"/>
      <c r="H19" s="105"/>
      <c r="I19" s="100">
        <f>H19-G19</f>
        <v>0</v>
      </c>
    </row>
    <row r="20" spans="1:9">
      <c r="A20" s="97">
        <v>231</v>
      </c>
      <c r="B20" s="98" t="s">
        <v>51</v>
      </c>
      <c r="C20" s="105"/>
      <c r="D20" s="105"/>
      <c r="E20" s="105"/>
      <c r="F20" s="105"/>
      <c r="G20" s="105"/>
      <c r="H20" s="105"/>
      <c r="I20" s="100">
        <f>H20-G20</f>
        <v>0</v>
      </c>
    </row>
    <row r="21" spans="1:9">
      <c r="A21" s="97">
        <v>232</v>
      </c>
      <c r="B21" s="98" t="s">
        <v>52</v>
      </c>
      <c r="C21" s="105"/>
      <c r="D21" s="105"/>
      <c r="E21" s="105"/>
      <c r="F21" s="105"/>
      <c r="G21" s="105"/>
      <c r="H21" s="105"/>
      <c r="I21" s="100">
        <f>H21-G21</f>
        <v>0</v>
      </c>
    </row>
    <row r="22" spans="1:9">
      <c r="A22" s="101" t="s">
        <v>53</v>
      </c>
      <c r="B22" s="106" t="s">
        <v>54</v>
      </c>
      <c r="C22" s="103">
        <f>SUM(C19:C21)</f>
        <v>0</v>
      </c>
      <c r="D22" s="103">
        <f t="shared" ref="D22:G22" si="2">SUM(D19:D21)</f>
        <v>0</v>
      </c>
      <c r="E22" s="103">
        <f t="shared" si="2"/>
        <v>0</v>
      </c>
      <c r="F22" s="103">
        <f t="shared" si="2"/>
        <v>0</v>
      </c>
      <c r="G22" s="103">
        <f t="shared" si="2"/>
        <v>0</v>
      </c>
      <c r="H22" s="103">
        <v>0</v>
      </c>
      <c r="I22" s="107">
        <f t="shared" ref="I22" si="3">SUM(I19:I21)</f>
        <v>0</v>
      </c>
    </row>
    <row r="23" spans="1:9">
      <c r="A23" s="97">
        <v>230</v>
      </c>
      <c r="B23" s="98" t="s">
        <v>50</v>
      </c>
      <c r="C23" s="103"/>
      <c r="D23" s="103"/>
      <c r="E23" s="103"/>
      <c r="F23" s="103"/>
      <c r="G23" s="103"/>
      <c r="H23" s="103"/>
      <c r="I23" s="107">
        <f>H23-G23</f>
        <v>0</v>
      </c>
    </row>
    <row r="24" spans="1:9">
      <c r="A24" s="97">
        <v>231</v>
      </c>
      <c r="B24" s="98" t="s">
        <v>51</v>
      </c>
      <c r="C24" s="103"/>
      <c r="D24" s="103"/>
      <c r="E24" s="103"/>
      <c r="F24" s="103"/>
      <c r="G24" s="103"/>
      <c r="H24" s="103"/>
      <c r="I24" s="107">
        <f>H24-G24</f>
        <v>0</v>
      </c>
    </row>
    <row r="25" spans="1:9">
      <c r="A25" s="97">
        <v>232</v>
      </c>
      <c r="B25" s="98" t="s">
        <v>52</v>
      </c>
      <c r="C25" s="103"/>
      <c r="D25" s="103"/>
      <c r="E25" s="103"/>
      <c r="F25" s="103"/>
      <c r="G25" s="103"/>
      <c r="H25" s="103"/>
      <c r="I25" s="107">
        <f>H25-G25</f>
        <v>0</v>
      </c>
    </row>
    <row r="26" spans="1:9">
      <c r="A26" s="101" t="s">
        <v>55</v>
      </c>
      <c r="B26" s="106" t="s">
        <v>56</v>
      </c>
      <c r="C26" s="103"/>
      <c r="D26" s="103"/>
      <c r="E26" s="103"/>
      <c r="F26" s="103"/>
      <c r="G26" s="103"/>
      <c r="H26" s="103"/>
      <c r="I26" s="107">
        <v>0</v>
      </c>
    </row>
    <row r="27" spans="1:9" ht="17.25" customHeight="1" thickBot="1">
      <c r="A27" s="101" t="s">
        <v>57</v>
      </c>
      <c r="B27" s="185" t="s">
        <v>58</v>
      </c>
      <c r="C27" s="108">
        <f>C22+C26</f>
        <v>0</v>
      </c>
      <c r="D27" s="108">
        <f t="shared" ref="D27:H27" si="4">D22+D26</f>
        <v>0</v>
      </c>
      <c r="E27" s="108">
        <f t="shared" si="4"/>
        <v>0</v>
      </c>
      <c r="F27" s="108">
        <f t="shared" si="4"/>
        <v>0</v>
      </c>
      <c r="G27" s="108">
        <f t="shared" si="4"/>
        <v>0</v>
      </c>
      <c r="H27" s="108">
        <f t="shared" si="4"/>
        <v>0</v>
      </c>
      <c r="I27" s="107">
        <f>H27-G27</f>
        <v>0</v>
      </c>
    </row>
    <row r="28" spans="1:9" ht="16.5" thickBot="1">
      <c r="A28" s="237" t="s">
        <v>25</v>
      </c>
      <c r="B28" s="238"/>
      <c r="C28" s="120"/>
      <c r="D28" s="118"/>
      <c r="E28" s="118"/>
      <c r="F28" s="118"/>
      <c r="G28" s="118"/>
      <c r="H28" s="109"/>
      <c r="I28" s="110">
        <f t="shared" ref="I28:I29" si="5">H28-G28</f>
        <v>0</v>
      </c>
    </row>
    <row r="29" spans="1:9" ht="15.75" thickBot="1">
      <c r="A29" s="183"/>
      <c r="B29" s="111" t="s">
        <v>26</v>
      </c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10">
        <f t="shared" si="5"/>
        <v>0</v>
      </c>
    </row>
    <row r="30" spans="1:9" ht="18.75" customHeight="1" thickBot="1">
      <c r="A30" s="239" t="s">
        <v>59</v>
      </c>
      <c r="B30" s="240"/>
      <c r="C30" s="112">
        <f>C18+C27+C28+C29</f>
        <v>27444</v>
      </c>
      <c r="D30" s="112">
        <f t="shared" ref="D30:H30" si="6">D18+D27+D28+D29</f>
        <v>46186</v>
      </c>
      <c r="E30" s="112">
        <f t="shared" si="6"/>
        <v>46186</v>
      </c>
      <c r="F30" s="112">
        <f t="shared" si="6"/>
        <v>42136</v>
      </c>
      <c r="G30" s="112">
        <f t="shared" si="6"/>
        <v>42136</v>
      </c>
      <c r="H30" s="112">
        <f t="shared" si="6"/>
        <v>41634</v>
      </c>
      <c r="I30" s="112">
        <f>I18+I27+I28+I29</f>
        <v>-502</v>
      </c>
    </row>
    <row r="31" spans="1:9" ht="23.25" customHeight="1">
      <c r="A31" s="80"/>
      <c r="B31" s="113"/>
      <c r="C31" s="113"/>
      <c r="D31" s="114"/>
      <c r="E31" s="114"/>
      <c r="F31" s="114"/>
      <c r="G31" s="114"/>
      <c r="H31" s="115"/>
      <c r="I31" s="114"/>
    </row>
    <row r="32" spans="1:9" ht="11.25" customHeight="1">
      <c r="A32" s="80"/>
      <c r="B32" s="113"/>
      <c r="C32" s="113"/>
      <c r="D32" s="114"/>
      <c r="E32" s="114"/>
      <c r="F32" s="114"/>
      <c r="G32" s="114"/>
      <c r="H32" s="114"/>
      <c r="I32" s="114"/>
    </row>
    <row r="33" spans="1:9">
      <c r="A33" s="82"/>
      <c r="B33" s="81"/>
      <c r="C33" s="81"/>
      <c r="D33" s="82"/>
      <c r="E33" s="82"/>
      <c r="F33" s="82"/>
      <c r="G33" s="82"/>
      <c r="H33" s="82"/>
      <c r="I33" s="82"/>
    </row>
    <row r="34" spans="1:9" ht="23.25" customHeight="1">
      <c r="A34" s="232" t="s">
        <v>28</v>
      </c>
      <c r="B34" s="116" t="s">
        <v>123</v>
      </c>
      <c r="C34" s="223" t="s">
        <v>29</v>
      </c>
      <c r="D34" s="224"/>
      <c r="E34" s="94" t="s">
        <v>30</v>
      </c>
      <c r="F34" s="244" t="s">
        <v>121</v>
      </c>
      <c r="G34" s="245"/>
      <c r="H34" s="82"/>
      <c r="I34" s="82"/>
    </row>
    <row r="35" spans="1:9" ht="19.5" customHeight="1">
      <c r="A35" s="233"/>
      <c r="B35" s="117" t="s">
        <v>31</v>
      </c>
      <c r="C35" s="225"/>
      <c r="D35" s="226"/>
      <c r="E35" s="94" t="s">
        <v>31</v>
      </c>
      <c r="F35" s="220"/>
      <c r="G35" s="222"/>
      <c r="H35" s="82"/>
      <c r="I35" s="82"/>
    </row>
    <row r="36" spans="1:9" ht="34.5" customHeight="1">
      <c r="A36" s="234"/>
      <c r="B36" s="117" t="s">
        <v>138</v>
      </c>
      <c r="C36" s="227"/>
      <c r="D36" s="228"/>
      <c r="E36" s="94" t="s">
        <v>32</v>
      </c>
      <c r="F36" s="220" t="s">
        <v>145</v>
      </c>
      <c r="G36" s="222"/>
      <c r="H36" s="82"/>
      <c r="I36" s="82"/>
    </row>
  </sheetData>
  <mergeCells count="12">
    <mergeCell ref="I8:I9"/>
    <mergeCell ref="A28:B28"/>
    <mergeCell ref="A30:B30"/>
    <mergeCell ref="B7:B9"/>
    <mergeCell ref="F34:G34"/>
    <mergeCell ref="C6:G6"/>
    <mergeCell ref="B5:C5"/>
    <mergeCell ref="F36:G36"/>
    <mergeCell ref="C34:D36"/>
    <mergeCell ref="A7:A9"/>
    <mergeCell ref="A34:A36"/>
    <mergeCell ref="F35:G35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workbookViewId="0">
      <selection activeCell="H18" sqref="H18:I18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10.7109375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20"/>
    </row>
    <row r="2" spans="1:19" ht="15.75">
      <c r="A2" s="125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35"/>
    </row>
    <row r="3" spans="1:19" ht="15.75">
      <c r="A3" s="126" t="s">
        <v>35</v>
      </c>
      <c r="B3" s="126" t="s">
        <v>119</v>
      </c>
      <c r="C3" s="127" t="s">
        <v>61</v>
      </c>
      <c r="D3" s="127">
        <v>1013155</v>
      </c>
      <c r="E3" s="128"/>
      <c r="F3" s="129" t="s">
        <v>146</v>
      </c>
      <c r="G3" s="129"/>
      <c r="H3" s="129"/>
      <c r="I3" s="129"/>
      <c r="J3" s="129"/>
      <c r="K3" s="124"/>
      <c r="L3" s="124"/>
      <c r="M3" s="124"/>
      <c r="N3" s="124"/>
      <c r="O3" s="124"/>
      <c r="P3" s="130"/>
      <c r="Q3" s="124"/>
      <c r="R3" s="124"/>
      <c r="S3" s="36"/>
    </row>
    <row r="4" spans="1:19" ht="16.5" thickBot="1">
      <c r="A4" s="272"/>
      <c r="B4" s="27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36"/>
    </row>
    <row r="5" spans="1:19" ht="13.5" thickBot="1">
      <c r="A5" s="131"/>
      <c r="B5" s="132"/>
      <c r="C5" s="132"/>
      <c r="D5" s="132"/>
      <c r="E5" s="132"/>
      <c r="F5" s="132" t="s">
        <v>62</v>
      </c>
      <c r="G5" s="132"/>
      <c r="H5" s="132"/>
      <c r="I5" s="132" t="s">
        <v>63</v>
      </c>
      <c r="J5" s="132"/>
      <c r="K5" s="132"/>
      <c r="L5" s="132" t="s">
        <v>64</v>
      </c>
      <c r="M5" s="133"/>
      <c r="N5" s="133"/>
      <c r="O5" s="133" t="s">
        <v>65</v>
      </c>
      <c r="P5" s="274" t="s">
        <v>66</v>
      </c>
      <c r="Q5" s="275"/>
      <c r="R5" s="276"/>
      <c r="S5" s="277" t="s">
        <v>67</v>
      </c>
    </row>
    <row r="6" spans="1:19">
      <c r="A6" s="246" t="s">
        <v>68</v>
      </c>
      <c r="B6" s="280" t="s">
        <v>69</v>
      </c>
      <c r="C6" s="282" t="s">
        <v>70</v>
      </c>
      <c r="D6" s="253" t="s">
        <v>125</v>
      </c>
      <c r="E6" s="249" t="s">
        <v>71</v>
      </c>
      <c r="F6" s="251" t="s">
        <v>126</v>
      </c>
      <c r="G6" s="253" t="s">
        <v>72</v>
      </c>
      <c r="H6" s="249" t="s">
        <v>73</v>
      </c>
      <c r="I6" s="251" t="s">
        <v>74</v>
      </c>
      <c r="J6" s="253" t="s">
        <v>75</v>
      </c>
      <c r="K6" s="249" t="s">
        <v>76</v>
      </c>
      <c r="L6" s="280" t="s">
        <v>77</v>
      </c>
      <c r="M6" s="246" t="s">
        <v>149</v>
      </c>
      <c r="N6" s="249" t="s">
        <v>136</v>
      </c>
      <c r="O6" s="284" t="s">
        <v>78</v>
      </c>
      <c r="P6" s="286" t="s">
        <v>79</v>
      </c>
      <c r="Q6" s="286" t="s">
        <v>80</v>
      </c>
      <c r="R6" s="288" t="s">
        <v>81</v>
      </c>
      <c r="S6" s="278"/>
    </row>
    <row r="7" spans="1:19" ht="91.15" customHeight="1">
      <c r="A7" s="247"/>
      <c r="B7" s="281"/>
      <c r="C7" s="283"/>
      <c r="D7" s="254"/>
      <c r="E7" s="250"/>
      <c r="F7" s="252"/>
      <c r="G7" s="254"/>
      <c r="H7" s="250"/>
      <c r="I7" s="252"/>
      <c r="J7" s="254"/>
      <c r="K7" s="250"/>
      <c r="L7" s="281"/>
      <c r="M7" s="247"/>
      <c r="N7" s="250"/>
      <c r="O7" s="285"/>
      <c r="P7" s="287"/>
      <c r="Q7" s="287"/>
      <c r="R7" s="289"/>
      <c r="S7" s="279"/>
    </row>
    <row r="8" spans="1:19" ht="49.9" customHeight="1">
      <c r="A8" s="157" t="s">
        <v>82</v>
      </c>
      <c r="B8" s="195" t="s">
        <v>124</v>
      </c>
      <c r="C8" s="158" t="s">
        <v>83</v>
      </c>
      <c r="D8" s="159">
        <v>285</v>
      </c>
      <c r="E8" s="159">
        <f>'Aneksi nr.1'!C20</f>
        <v>34277</v>
      </c>
      <c r="F8" s="160">
        <f>E8/D8</f>
        <v>120.2701754385965</v>
      </c>
      <c r="G8" s="161">
        <v>300</v>
      </c>
      <c r="H8" s="162">
        <f>'Aneksi nr.1'!E20</f>
        <v>53096</v>
      </c>
      <c r="I8" s="160">
        <f>H8/G8</f>
        <v>176.98666666666668</v>
      </c>
      <c r="J8" s="169">
        <v>300</v>
      </c>
      <c r="K8" s="170">
        <f>'Aneksi nr.1'!F20</f>
        <v>42136</v>
      </c>
      <c r="L8" s="171">
        <f>K8/J8</f>
        <v>140.45333333333335</v>
      </c>
      <c r="M8" s="172">
        <v>327</v>
      </c>
      <c r="N8" s="170">
        <f>'Aneksi nr.1'!H20</f>
        <v>41634</v>
      </c>
      <c r="O8" s="173">
        <f>N8/M8</f>
        <v>127.3211009174312</v>
      </c>
      <c r="P8" s="164">
        <f>O8-F8</f>
        <v>7.0509254788346993</v>
      </c>
      <c r="Q8" s="163">
        <f>O8-I8</f>
        <v>-49.665565749235483</v>
      </c>
      <c r="R8" s="160">
        <f t="shared" ref="R8" si="0">O8-L8</f>
        <v>-13.132232415902152</v>
      </c>
      <c r="S8" s="72"/>
    </row>
    <row r="9" spans="1:19" ht="29.25" customHeight="1">
      <c r="A9" s="134"/>
      <c r="B9" s="135"/>
      <c r="C9" s="136"/>
      <c r="D9" s="137"/>
      <c r="E9" s="138"/>
      <c r="F9" s="139"/>
      <c r="G9" s="137"/>
      <c r="H9" s="138"/>
      <c r="I9" s="139"/>
      <c r="J9" s="140"/>
      <c r="K9" s="138"/>
      <c r="L9" s="141"/>
      <c r="M9" s="142"/>
      <c r="N9" s="138"/>
      <c r="O9" s="143"/>
      <c r="P9" s="140"/>
      <c r="Q9" s="143"/>
      <c r="R9" s="139"/>
      <c r="S9" s="70"/>
    </row>
    <row r="10" spans="1:19" ht="31.9" customHeight="1" thickBot="1">
      <c r="A10" s="144"/>
      <c r="B10" s="145" t="s">
        <v>57</v>
      </c>
      <c r="C10" s="146"/>
      <c r="D10" s="147"/>
      <c r="E10" s="148">
        <f>SUM(E8:E9)</f>
        <v>34277</v>
      </c>
      <c r="F10" s="149"/>
      <c r="G10" s="147"/>
      <c r="H10" s="148">
        <f>SUM(H8:H9)</f>
        <v>53096</v>
      </c>
      <c r="I10" s="149"/>
      <c r="J10" s="148"/>
      <c r="K10" s="148">
        <f>SUM(K8:K9)</f>
        <v>42136</v>
      </c>
      <c r="L10" s="150"/>
      <c r="M10" s="151"/>
      <c r="N10" s="148">
        <f>SUM(N8:N9)</f>
        <v>41634</v>
      </c>
      <c r="O10" s="152"/>
      <c r="P10" s="153"/>
      <c r="Q10" s="152"/>
      <c r="R10" s="149"/>
      <c r="S10" s="37"/>
    </row>
    <row r="11" spans="1:19" ht="14.25">
      <c r="A11" s="124"/>
      <c r="B11" s="187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20"/>
    </row>
    <row r="12" spans="1:19" ht="14.25">
      <c r="A12" s="124"/>
      <c r="B12" s="187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20"/>
    </row>
    <row r="13" spans="1:19" ht="15.75">
      <c r="A13" s="248"/>
      <c r="B13" s="248"/>
      <c r="C13" s="248"/>
      <c r="D13" s="248"/>
      <c r="E13" s="248"/>
      <c r="F13" s="248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36"/>
    </row>
    <row r="14" spans="1:19" ht="14.25">
      <c r="A14" s="122"/>
      <c r="B14" s="122"/>
      <c r="C14" s="122"/>
      <c r="D14" s="122"/>
      <c r="E14" s="154"/>
      <c r="F14" s="122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20"/>
    </row>
    <row r="15" spans="1:19" ht="15" thickBot="1">
      <c r="A15" s="122"/>
      <c r="B15" s="122"/>
      <c r="C15" s="122"/>
      <c r="D15" s="122"/>
      <c r="E15" s="154"/>
      <c r="F15" s="122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20"/>
    </row>
    <row r="16" spans="1:19" ht="15.75">
      <c r="A16" s="255" t="s">
        <v>28</v>
      </c>
      <c r="B16" s="256"/>
      <c r="C16" s="155" t="s">
        <v>30</v>
      </c>
      <c r="D16" s="261" t="s">
        <v>134</v>
      </c>
      <c r="E16" s="262"/>
      <c r="F16" s="263" t="s">
        <v>84</v>
      </c>
      <c r="G16" s="155" t="s">
        <v>30</v>
      </c>
      <c r="H16" s="261" t="s">
        <v>121</v>
      </c>
      <c r="I16" s="266"/>
      <c r="J16" s="124"/>
      <c r="K16" s="124"/>
      <c r="L16" s="124"/>
      <c r="M16" s="124"/>
      <c r="N16" s="124"/>
      <c r="O16" s="124"/>
      <c r="P16" s="124"/>
      <c r="Q16" s="124"/>
      <c r="R16" s="124"/>
      <c r="S16" s="36"/>
    </row>
    <row r="17" spans="1:19" ht="15.75">
      <c r="A17" s="257"/>
      <c r="B17" s="258"/>
      <c r="C17" s="123" t="s">
        <v>31</v>
      </c>
      <c r="D17" s="267"/>
      <c r="E17" s="268"/>
      <c r="F17" s="264"/>
      <c r="G17" s="123" t="s">
        <v>31</v>
      </c>
      <c r="H17" s="267"/>
      <c r="I17" s="269"/>
      <c r="J17" s="124"/>
      <c r="K17" s="124"/>
      <c r="L17" s="124"/>
      <c r="M17" s="124"/>
      <c r="N17" s="124"/>
      <c r="O17" s="124"/>
      <c r="P17" s="124"/>
      <c r="Q17" s="124"/>
      <c r="R17" s="124"/>
      <c r="S17" s="36"/>
    </row>
    <row r="18" spans="1:19" ht="16.5" thickBot="1">
      <c r="A18" s="259"/>
      <c r="B18" s="260"/>
      <c r="C18" s="156" t="s">
        <v>32</v>
      </c>
      <c r="D18" s="267" t="s">
        <v>138</v>
      </c>
      <c r="E18" s="268"/>
      <c r="F18" s="265"/>
      <c r="G18" s="156" t="s">
        <v>32</v>
      </c>
      <c r="H18" s="270" t="s">
        <v>138</v>
      </c>
      <c r="I18" s="271"/>
      <c r="J18" s="124"/>
      <c r="K18" s="124"/>
      <c r="L18" s="124"/>
      <c r="M18" s="124"/>
      <c r="N18" s="124"/>
      <c r="O18" s="124"/>
      <c r="P18" s="124"/>
      <c r="Q18" s="124"/>
      <c r="R18" s="124"/>
      <c r="S18" s="36"/>
    </row>
    <row r="19" spans="1:19" ht="14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20"/>
    </row>
    <row r="20" spans="1:19" ht="14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</sheetData>
  <mergeCells count="30"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  <mergeCell ref="A16:B18"/>
    <mergeCell ref="D16:E16"/>
    <mergeCell ref="F16:F18"/>
    <mergeCell ref="H16:I16"/>
    <mergeCell ref="D17:E17"/>
    <mergeCell ref="H17:I17"/>
    <mergeCell ref="D18:E18"/>
    <mergeCell ref="H18:I18"/>
    <mergeCell ref="M6:M7"/>
    <mergeCell ref="A13:F13"/>
    <mergeCell ref="H6:H7"/>
    <mergeCell ref="I6:I7"/>
    <mergeCell ref="J6:J7"/>
    <mergeCell ref="K6:K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D4" workbookViewId="0">
      <selection activeCell="G16" sqref="G16"/>
    </sheetView>
  </sheetViews>
  <sheetFormatPr defaultColWidth="9.140625" defaultRowHeight="15.75"/>
  <cols>
    <col min="1" max="1" width="12.7109375" style="47" customWidth="1"/>
    <col min="2" max="2" width="49.85546875" style="47" customWidth="1"/>
    <col min="3" max="3" width="18.42578125" style="48" customWidth="1"/>
    <col min="4" max="4" width="78.28515625" style="48" customWidth="1"/>
    <col min="5" max="5" width="10.7109375" style="47" customWidth="1"/>
    <col min="6" max="6" width="15.85546875" style="47" customWidth="1"/>
    <col min="7" max="7" width="18.140625" style="47" customWidth="1"/>
    <col min="8" max="8" width="15.7109375" style="47" customWidth="1"/>
    <col min="9" max="9" width="38.5703125" style="47" customWidth="1"/>
    <col min="10" max="10" width="26.5703125" style="36" customWidth="1"/>
    <col min="11" max="16384" width="9.140625" style="48"/>
  </cols>
  <sheetData>
    <row r="1" spans="1:12">
      <c r="D1" s="48" t="s">
        <v>147</v>
      </c>
    </row>
    <row r="2" spans="1:12" s="52" customFormat="1" ht="24.75" customHeight="1">
      <c r="A2" s="49" t="s">
        <v>85</v>
      </c>
      <c r="B2" s="51"/>
      <c r="C2" s="35"/>
      <c r="D2" s="52" t="s">
        <v>117</v>
      </c>
      <c r="E2" s="51"/>
      <c r="F2" s="51"/>
      <c r="G2" s="51"/>
      <c r="H2" s="51"/>
      <c r="I2" s="51"/>
      <c r="J2" s="35"/>
    </row>
    <row r="3" spans="1:12" s="53" customFormat="1" ht="54" customHeight="1">
      <c r="A3" s="188" t="s">
        <v>36</v>
      </c>
      <c r="B3" s="39" t="s">
        <v>37</v>
      </c>
      <c r="C3" s="188" t="s">
        <v>86</v>
      </c>
      <c r="D3" s="290" t="s">
        <v>124</v>
      </c>
      <c r="E3" s="291"/>
      <c r="F3" s="291"/>
      <c r="G3" s="291"/>
      <c r="H3" s="291"/>
      <c r="I3" s="292"/>
      <c r="J3" s="40" t="s">
        <v>67</v>
      </c>
    </row>
    <row r="4" spans="1:12" s="53" customFormat="1" ht="48.75" customHeight="1">
      <c r="A4" s="188" t="s">
        <v>87</v>
      </c>
      <c r="B4" s="290"/>
      <c r="C4" s="291"/>
      <c r="D4" s="291"/>
      <c r="E4" s="291"/>
      <c r="F4" s="291"/>
      <c r="G4" s="291"/>
      <c r="H4" s="291"/>
      <c r="I4" s="292"/>
      <c r="J4" s="41" t="s">
        <v>88</v>
      </c>
    </row>
    <row r="5" spans="1:12" s="53" customFormat="1" ht="20.25" customHeight="1">
      <c r="A5" s="188"/>
      <c r="B5" s="188"/>
      <c r="C5" s="188"/>
      <c r="D5" s="293" t="s">
        <v>89</v>
      </c>
      <c r="E5" s="293"/>
      <c r="F5" s="293"/>
      <c r="G5" s="293"/>
      <c r="H5" s="293"/>
      <c r="I5" s="293"/>
      <c r="J5" s="41" t="s">
        <v>88</v>
      </c>
    </row>
    <row r="6" spans="1:12" s="53" customFormat="1" ht="72.75" customHeight="1">
      <c r="A6" s="290" t="s">
        <v>90</v>
      </c>
      <c r="B6" s="292"/>
      <c r="C6" s="188" t="s">
        <v>91</v>
      </c>
      <c r="D6" s="189" t="s">
        <v>92</v>
      </c>
      <c r="E6" s="73" t="s">
        <v>127</v>
      </c>
      <c r="F6" s="73" t="s">
        <v>93</v>
      </c>
      <c r="G6" s="188" t="s">
        <v>94</v>
      </c>
      <c r="H6" s="42" t="s">
        <v>148</v>
      </c>
      <c r="I6" s="191" t="s">
        <v>95</v>
      </c>
      <c r="J6" s="43"/>
    </row>
    <row r="7" spans="1:12" s="53" customFormat="1" ht="111.75" customHeight="1">
      <c r="A7" s="44" t="s">
        <v>96</v>
      </c>
      <c r="B7" s="188" t="s">
        <v>129</v>
      </c>
      <c r="C7" s="38"/>
      <c r="D7" s="71" t="s">
        <v>131</v>
      </c>
      <c r="E7" s="165">
        <v>260</v>
      </c>
      <c r="F7" s="166">
        <v>300</v>
      </c>
      <c r="G7" s="167">
        <v>300</v>
      </c>
      <c r="H7" s="165">
        <v>202</v>
      </c>
      <c r="I7" s="168">
        <f>H7/G7</f>
        <v>0.67333333333333334</v>
      </c>
      <c r="J7" s="46" t="s">
        <v>97</v>
      </c>
    </row>
    <row r="8" spans="1:12" s="53" customFormat="1" ht="111.75" customHeight="1">
      <c r="A8" s="44">
        <v>1.1000000000000001</v>
      </c>
      <c r="B8" s="194" t="s">
        <v>130</v>
      </c>
      <c r="C8" s="38"/>
      <c r="D8" s="77" t="s">
        <v>128</v>
      </c>
      <c r="E8" s="190">
        <v>258</v>
      </c>
      <c r="F8" s="191">
        <v>80</v>
      </c>
      <c r="G8" s="78">
        <v>80</v>
      </c>
      <c r="H8" s="190">
        <v>83</v>
      </c>
      <c r="I8" s="45">
        <f>H8/G8</f>
        <v>1.0375000000000001</v>
      </c>
      <c r="J8" s="46" t="s">
        <v>98</v>
      </c>
    </row>
    <row r="9" spans="1:12" hidden="1"/>
    <row r="11" spans="1:12" ht="30.75" customHeight="1">
      <c r="A11" s="294"/>
      <c r="B11" s="295" t="s">
        <v>28</v>
      </c>
      <c r="C11" s="50" t="s">
        <v>30</v>
      </c>
      <c r="D11" s="298" t="s">
        <v>132</v>
      </c>
      <c r="E11" s="299"/>
      <c r="F11" s="295" t="s">
        <v>99</v>
      </c>
      <c r="G11" s="300"/>
      <c r="H11" s="301"/>
      <c r="I11" s="50" t="s">
        <v>30</v>
      </c>
      <c r="J11" s="27" t="s">
        <v>121</v>
      </c>
      <c r="K11" s="305"/>
      <c r="L11" s="305"/>
    </row>
    <row r="12" spans="1:12" ht="27" customHeight="1">
      <c r="A12" s="294"/>
      <c r="B12" s="296"/>
      <c r="C12" s="50" t="s">
        <v>31</v>
      </c>
      <c r="D12" s="306"/>
      <c r="E12" s="307"/>
      <c r="F12" s="296"/>
      <c r="G12" s="302"/>
      <c r="H12" s="294"/>
      <c r="I12" s="50" t="s">
        <v>31</v>
      </c>
      <c r="J12" s="50"/>
      <c r="K12" s="305"/>
      <c r="L12" s="305"/>
    </row>
    <row r="13" spans="1:12" ht="33" customHeight="1">
      <c r="A13" s="294"/>
      <c r="B13" s="297"/>
      <c r="C13" s="50" t="s">
        <v>32</v>
      </c>
      <c r="D13" s="308" t="s">
        <v>145</v>
      </c>
      <c r="E13" s="309"/>
      <c r="F13" s="297"/>
      <c r="G13" s="303"/>
      <c r="H13" s="304"/>
      <c r="I13" s="50" t="s">
        <v>32</v>
      </c>
      <c r="J13" s="27" t="s">
        <v>145</v>
      </c>
      <c r="K13" s="305"/>
      <c r="L13" s="305"/>
    </row>
  </sheetData>
  <mergeCells count="13">
    <mergeCell ref="K11:L11"/>
    <mergeCell ref="D12:E12"/>
    <mergeCell ref="K12:L12"/>
    <mergeCell ref="D13:E13"/>
    <mergeCell ref="K13:L13"/>
    <mergeCell ref="D3:I3"/>
    <mergeCell ref="B4:I4"/>
    <mergeCell ref="D5:I5"/>
    <mergeCell ref="A6:B6"/>
    <mergeCell ref="A11:A13"/>
    <mergeCell ref="B11:B13"/>
    <mergeCell ref="D11:E11"/>
    <mergeCell ref="F11:H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tabSelected="1" zoomScale="85" zoomScaleNormal="85" workbookViewId="0">
      <selection activeCell="D5" sqref="D5"/>
    </sheetView>
  </sheetViews>
  <sheetFormatPr defaultColWidth="9.140625" defaultRowHeight="33.75" customHeight="1"/>
  <cols>
    <col min="1" max="1" width="13" style="29" customWidth="1"/>
    <col min="2" max="2" width="34" style="29" customWidth="1"/>
    <col min="3" max="3" width="19.28515625" style="29" customWidth="1"/>
    <col min="4" max="4" width="20.28515625" style="29" customWidth="1"/>
    <col min="5" max="5" width="17.42578125" style="29" customWidth="1"/>
    <col min="6" max="6" width="17.5703125" style="29" customWidth="1"/>
    <col min="7" max="7" width="22.28515625" style="29" customWidth="1"/>
    <col min="8" max="8" width="21.85546875" style="29" customWidth="1"/>
    <col min="9" max="9" width="24.85546875" style="29" customWidth="1"/>
    <col min="10" max="10" width="26.140625" style="29" customWidth="1"/>
    <col min="11" max="11" width="25.140625" style="29" customWidth="1"/>
    <col min="12" max="16384" width="9.140625" style="29"/>
  </cols>
  <sheetData>
    <row r="2" spans="1:11" s="33" customFormat="1" ht="33.75" customHeight="1">
      <c r="C2" s="34"/>
    </row>
    <row r="3" spans="1:11" s="28" customFormat="1" ht="33.75" customHeight="1">
      <c r="B3" s="33" t="s">
        <v>100</v>
      </c>
    </row>
    <row r="4" spans="1:11" s="28" customFormat="1" ht="33.75" customHeight="1">
      <c r="B4" s="28" t="s">
        <v>101</v>
      </c>
    </row>
    <row r="5" spans="1:11" ht="50.25" customHeight="1" thickBot="1">
      <c r="B5" s="29" t="s">
        <v>117</v>
      </c>
      <c r="D5" s="29" t="s">
        <v>146</v>
      </c>
    </row>
    <row r="6" spans="1:11" ht="33.75" customHeight="1">
      <c r="A6" s="325" t="s">
        <v>102</v>
      </c>
      <c r="B6" s="331" t="s">
        <v>103</v>
      </c>
      <c r="C6" s="193" t="s">
        <v>104</v>
      </c>
      <c r="D6" s="193" t="s">
        <v>105</v>
      </c>
      <c r="E6" s="193" t="s">
        <v>106</v>
      </c>
      <c r="F6" s="193" t="s">
        <v>107</v>
      </c>
      <c r="G6" s="331" t="s">
        <v>108</v>
      </c>
      <c r="H6" s="331" t="s">
        <v>109</v>
      </c>
      <c r="I6" s="331" t="s">
        <v>110</v>
      </c>
      <c r="J6" s="174"/>
      <c r="K6" s="327" t="s">
        <v>67</v>
      </c>
    </row>
    <row r="7" spans="1:11" ht="63" customHeight="1">
      <c r="A7" s="326"/>
      <c r="B7" s="330"/>
      <c r="C7" s="192" t="s">
        <v>111</v>
      </c>
      <c r="D7" s="192" t="s">
        <v>112</v>
      </c>
      <c r="E7" s="192" t="s">
        <v>112</v>
      </c>
      <c r="F7" s="330" t="s">
        <v>113</v>
      </c>
      <c r="G7" s="330"/>
      <c r="H7" s="330"/>
      <c r="I7" s="330"/>
      <c r="J7" s="175" t="s">
        <v>95</v>
      </c>
      <c r="K7" s="328"/>
    </row>
    <row r="8" spans="1:11" ht="33.75" customHeight="1">
      <c r="A8" s="326"/>
      <c r="B8" s="330"/>
      <c r="C8" s="192" t="s">
        <v>114</v>
      </c>
      <c r="D8" s="192" t="s">
        <v>115</v>
      </c>
      <c r="E8" s="192" t="s">
        <v>115</v>
      </c>
      <c r="F8" s="330"/>
      <c r="G8" s="332"/>
      <c r="H8" s="332"/>
      <c r="I8" s="332"/>
      <c r="J8" s="176"/>
      <c r="K8" s="329"/>
    </row>
    <row r="9" spans="1:11" ht="50.25" customHeight="1">
      <c r="A9" s="74"/>
      <c r="B9" s="75"/>
      <c r="C9" s="75"/>
      <c r="D9" s="30">
        <v>0</v>
      </c>
      <c r="E9" s="30">
        <v>0</v>
      </c>
      <c r="F9" s="75">
        <v>0</v>
      </c>
      <c r="G9" s="75">
        <v>0</v>
      </c>
      <c r="H9" s="76"/>
      <c r="I9" s="76"/>
      <c r="J9" s="178">
        <v>0</v>
      </c>
      <c r="K9" s="46" t="s">
        <v>116</v>
      </c>
    </row>
    <row r="10" spans="1:11" ht="42.75" customHeight="1">
      <c r="A10" s="30"/>
      <c r="B10" s="30" t="s">
        <v>57</v>
      </c>
      <c r="C10" s="30"/>
      <c r="D10" s="30"/>
      <c r="E10" s="30"/>
      <c r="F10" s="30"/>
      <c r="G10" s="30"/>
      <c r="H10" s="30"/>
      <c r="I10" s="30"/>
      <c r="J10" s="30"/>
      <c r="K10" s="46"/>
    </row>
    <row r="12" spans="1:11" ht="22.5" customHeight="1"/>
    <row r="14" spans="1:11" ht="33.75" customHeight="1" thickBot="1"/>
    <row r="15" spans="1:11" ht="33.75" customHeight="1">
      <c r="A15" s="310" t="s">
        <v>28</v>
      </c>
      <c r="B15" s="311"/>
      <c r="C15" s="31" t="s">
        <v>30</v>
      </c>
      <c r="D15" s="315" t="s">
        <v>133</v>
      </c>
      <c r="E15" s="316"/>
      <c r="F15" s="317" t="s">
        <v>99</v>
      </c>
      <c r="G15" s="31" t="s">
        <v>30</v>
      </c>
      <c r="H15" s="315" t="s">
        <v>121</v>
      </c>
      <c r="I15" s="320"/>
      <c r="J15" s="177"/>
    </row>
    <row r="16" spans="1:11" ht="33.75" customHeight="1">
      <c r="A16" s="312"/>
      <c r="B16" s="294"/>
      <c r="C16" s="27" t="s">
        <v>31</v>
      </c>
      <c r="D16" s="298"/>
      <c r="E16" s="299"/>
      <c r="F16" s="318"/>
      <c r="G16" s="27" t="s">
        <v>31</v>
      </c>
      <c r="H16" s="298"/>
      <c r="I16" s="321"/>
      <c r="J16" s="177"/>
    </row>
    <row r="17" spans="1:10" ht="33.75" customHeight="1" thickBot="1">
      <c r="A17" s="313"/>
      <c r="B17" s="314"/>
      <c r="C17" s="32" t="s">
        <v>32</v>
      </c>
      <c r="D17" s="322" t="s">
        <v>135</v>
      </c>
      <c r="E17" s="323"/>
      <c r="F17" s="319"/>
      <c r="G17" s="32" t="s">
        <v>32</v>
      </c>
      <c r="H17" s="322" t="s">
        <v>135</v>
      </c>
      <c r="I17" s="324"/>
      <c r="J17" s="177"/>
    </row>
  </sheetData>
  <mergeCells count="15">
    <mergeCell ref="A6:A8"/>
    <mergeCell ref="K6:K8"/>
    <mergeCell ref="F7:F8"/>
    <mergeCell ref="B6:B8"/>
    <mergeCell ref="G6:G8"/>
    <mergeCell ref="H6:H8"/>
    <mergeCell ref="I6:I8"/>
    <mergeCell ref="A15:B17"/>
    <mergeCell ref="D15:E15"/>
    <mergeCell ref="F15:F17"/>
    <mergeCell ref="H15:I15"/>
    <mergeCell ref="D16:E16"/>
    <mergeCell ref="H16:I16"/>
    <mergeCell ref="D17:E17"/>
    <mergeCell ref="H17:I17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cf46c2e-64e9-484b-aa4e-3ffc4469b01c}" enabled="1" method="Privileged" siteId="{f5d8b812-606a-42ba-8cf9-3371cfe29c7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Luka Gogo</cp:lastModifiedBy>
  <cp:revision/>
  <dcterms:created xsi:type="dcterms:W3CDTF">2006-01-12T07:01:41Z</dcterms:created>
  <dcterms:modified xsi:type="dcterms:W3CDTF">2024-09-04T08:22:22Z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